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1"/>
  <workbookPr defaultThemeVersion="166925"/>
  <mc:AlternateContent xmlns:mc="http://schemas.openxmlformats.org/markup-compatibility/2006">
    <mc:Choice Requires="x15">
      <x15ac:absPath xmlns:x15ac="http://schemas.microsoft.com/office/spreadsheetml/2010/11/ac" url="/Users/yliu40/Downloads/Robyn-master/source/"/>
    </mc:Choice>
  </mc:AlternateContent>
  <xr:revisionPtr revIDLastSave="0" documentId="13_ncr:1_{703E2D42-9F1A-3A44-B7C7-0B445CEAE4C6}" xr6:coauthVersionLast="46" xr6:coauthVersionMax="46" xr10:uidLastSave="{00000000-0000-0000-0000-000000000000}"/>
  <bookViews>
    <workbookView xWindow="0" yWindow="460" windowWidth="35840" windowHeight="21940" activeTab="1" xr2:uid="{4ECAE70D-EB8C-9848-A75D-63B7D76F8640}"/>
  </bookViews>
  <sheets>
    <sheet name="data" sheetId="1" r:id="rId1"/>
    <sheet name="method" sheetId="10" r:id="rId2"/>
    <sheet name="Sheet2" sheetId="2" r:id="rId3"/>
    <sheet name="init_spend" sheetId="3" r:id="rId4"/>
    <sheet name="coef" sheetId="5" r:id="rId5"/>
    <sheet name="chnadstocked" sheetId="6" r:id="rId6"/>
    <sheet name="Sheet7" sheetId="7" r:id="rId7"/>
    <sheet name="parameter" sheetId="8" r:id="rId8"/>
    <sheet name="result" sheetId="9" r:id="rId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14" i="9" l="1"/>
  <c r="F14" i="9"/>
  <c r="G37" i="8"/>
  <c r="G34" i="8"/>
  <c r="G35" i="8"/>
  <c r="G36" i="8"/>
  <c r="G33" i="8"/>
  <c r="F37" i="8"/>
  <c r="F36" i="8"/>
  <c r="F35" i="8"/>
  <c r="F34" i="8"/>
  <c r="F33" i="8"/>
  <c r="B34" i="8"/>
  <c r="D34" i="8" s="1"/>
  <c r="B35" i="8"/>
  <c r="D35" i="8" s="1"/>
  <c r="B36" i="8"/>
  <c r="D36" i="8" s="1"/>
  <c r="B37" i="8"/>
  <c r="D37" i="8" s="1"/>
  <c r="B33" i="8"/>
  <c r="D33" i="8" s="1"/>
  <c r="F68" i="2"/>
  <c r="E68" i="2"/>
  <c r="F48" i="2"/>
  <c r="E48" i="2"/>
  <c r="F38" i="2"/>
  <c r="E38" i="2"/>
  <c r="F29" i="2"/>
  <c r="E29" i="2"/>
  <c r="L12" i="7"/>
  <c r="K12" i="7"/>
  <c r="J12" i="7"/>
  <c r="I12" i="7"/>
  <c r="H12" i="7"/>
  <c r="I10" i="7"/>
  <c r="J10" i="7"/>
  <c r="K10" i="7"/>
  <c r="L10" i="7"/>
  <c r="H10" i="7"/>
  <c r="C5" i="7"/>
  <c r="C1" i="7"/>
  <c r="C6" i="7" s="1"/>
  <c r="L4" i="7"/>
  <c r="L8" i="7" s="1"/>
  <c r="K4" i="7"/>
  <c r="K8" i="7" s="1"/>
  <c r="J4" i="7"/>
  <c r="J8" i="7" s="1"/>
  <c r="I4" i="7"/>
  <c r="I8" i="7" s="1"/>
  <c r="H4" i="7"/>
  <c r="H8" i="7" s="1"/>
  <c r="F19" i="2"/>
  <c r="E19" i="2"/>
  <c r="D38" i="2"/>
  <c r="D68" i="2"/>
  <c r="D58" i="2"/>
  <c r="D48" i="2"/>
  <c r="D29" i="2"/>
  <c r="D19" i="2"/>
  <c r="E10" i="3"/>
  <c r="E11" i="3"/>
  <c r="E12" i="3"/>
  <c r="E13" i="3"/>
  <c r="E9" i="3"/>
  <c r="E2" i="3"/>
  <c r="E3" i="3"/>
  <c r="E4" i="3"/>
  <c r="E5" i="3"/>
  <c r="E6" i="3"/>
  <c r="E1" i="3"/>
  <c r="D3" i="2"/>
  <c r="E3" i="2"/>
  <c r="F3" i="2"/>
  <c r="G3" i="2"/>
  <c r="H3" i="2"/>
  <c r="I3" i="2"/>
  <c r="J3" i="2"/>
  <c r="K3" i="2"/>
  <c r="L3" i="2"/>
  <c r="M3" i="2"/>
  <c r="N3" i="2"/>
  <c r="O3" i="2"/>
  <c r="P3" i="2"/>
  <c r="Q3" i="2"/>
  <c r="R3" i="2"/>
  <c r="S3" i="2"/>
  <c r="T3" i="2"/>
  <c r="U3" i="2"/>
  <c r="V3" i="2"/>
  <c r="W3" i="2"/>
  <c r="X3" i="2"/>
  <c r="Y3" i="2"/>
  <c r="Z3" i="2"/>
  <c r="AA3" i="2"/>
  <c r="AB3" i="2"/>
  <c r="AC3" i="2"/>
  <c r="AD3" i="2"/>
  <c r="AE3" i="2"/>
  <c r="AF3" i="2"/>
  <c r="AG3" i="2"/>
  <c r="AH3" i="2"/>
  <c r="AI3" i="2"/>
  <c r="AJ3" i="2"/>
  <c r="AK3" i="2"/>
  <c r="AL3" i="2"/>
  <c r="AM3" i="2"/>
  <c r="AN3" i="2"/>
  <c r="AO3" i="2"/>
  <c r="AP3" i="2"/>
  <c r="AQ3" i="2"/>
  <c r="AR3" i="2"/>
  <c r="AS3" i="2"/>
  <c r="AT3" i="2"/>
  <c r="AU3" i="2"/>
  <c r="AV3" i="2"/>
  <c r="AW3" i="2"/>
  <c r="AX3" i="2"/>
  <c r="AY3" i="2"/>
  <c r="AZ3" i="2"/>
  <c r="BA3" i="2"/>
  <c r="BB3" i="2"/>
  <c r="BC3" i="2"/>
  <c r="BD3" i="2"/>
  <c r="BE3" i="2"/>
  <c r="BF3" i="2"/>
  <c r="BG3" i="2"/>
  <c r="BH3" i="2"/>
  <c r="BI3" i="2"/>
  <c r="BJ3" i="2"/>
  <c r="BK3" i="2"/>
  <c r="C3" i="2"/>
  <c r="C2" i="2"/>
  <c r="D2" i="2"/>
  <c r="E2" i="2"/>
  <c r="F2" i="2"/>
  <c r="G2" i="2"/>
  <c r="H2" i="2"/>
  <c r="I2" i="2"/>
  <c r="J2" i="2"/>
  <c r="K2" i="2"/>
  <c r="L2" i="2"/>
  <c r="M2" i="2"/>
  <c r="N2" i="2"/>
  <c r="O2" i="2"/>
  <c r="P2" i="2"/>
  <c r="Q2" i="2"/>
  <c r="R2" i="2"/>
  <c r="S2" i="2"/>
  <c r="T2" i="2"/>
  <c r="U2" i="2"/>
  <c r="V2" i="2"/>
  <c r="W2" i="2"/>
  <c r="X2" i="2"/>
  <c r="Y2" i="2"/>
  <c r="Z2" i="2"/>
  <c r="AA2" i="2"/>
  <c r="AB2" i="2"/>
  <c r="AC2" i="2"/>
  <c r="AD2" i="2"/>
  <c r="AE2" i="2"/>
  <c r="AF2" i="2"/>
  <c r="AG2" i="2"/>
  <c r="AH2" i="2"/>
  <c r="AI2" i="2"/>
  <c r="AJ2" i="2"/>
  <c r="AK2" i="2"/>
  <c r="AL2" i="2"/>
  <c r="AM2" i="2"/>
  <c r="AN2" i="2"/>
  <c r="AO2" i="2"/>
  <c r="AP2" i="2"/>
  <c r="AQ2" i="2"/>
  <c r="AR2" i="2"/>
  <c r="AS2" i="2"/>
  <c r="AT2" i="2"/>
  <c r="AU2" i="2"/>
  <c r="AV2" i="2"/>
  <c r="AW2" i="2"/>
  <c r="AX2" i="2"/>
  <c r="AY2" i="2"/>
  <c r="AZ2" i="2"/>
  <c r="BA2" i="2"/>
  <c r="BB2" i="2"/>
  <c r="BC2" i="2"/>
  <c r="BD2" i="2"/>
  <c r="BE2" i="2"/>
  <c r="BF2" i="2"/>
  <c r="BG2" i="2"/>
  <c r="BH2" i="2"/>
  <c r="BI2" i="2"/>
  <c r="BJ2" i="2"/>
  <c r="BK2" i="2"/>
  <c r="C2" i="7" l="1"/>
</calcChain>
</file>

<file path=xl/sharedStrings.xml><?xml version="1.0" encoding="utf-8"?>
<sst xmlns="http://schemas.openxmlformats.org/spreadsheetml/2006/main" count="689" uniqueCount="400">
  <si>
    <t>cal_dt</t>
  </si>
  <si>
    <t>rtl_week_beg_dt</t>
  </si>
  <si>
    <t>TOT_GMB_PLAN</t>
  </si>
  <si>
    <t>pla_spend</t>
  </si>
  <si>
    <t>pla_impressions</t>
  </si>
  <si>
    <t>pla_clicks</t>
  </si>
  <si>
    <t>pla_igmb</t>
  </si>
  <si>
    <t>pla_inorb</t>
  </si>
  <si>
    <t>pla_iab</t>
  </si>
  <si>
    <t>pla_norb</t>
  </si>
  <si>
    <t>pla_ab</t>
  </si>
  <si>
    <t>pla_irev</t>
  </si>
  <si>
    <t>pla_trans_cnt</t>
  </si>
  <si>
    <t>text_spend</t>
  </si>
  <si>
    <t>text_impressions</t>
  </si>
  <si>
    <t>text_clicks</t>
  </si>
  <si>
    <t>text_igmb</t>
  </si>
  <si>
    <t>text_inorb</t>
  </si>
  <si>
    <t>text_iab</t>
  </si>
  <si>
    <t>text_norb</t>
  </si>
  <si>
    <t>text_ab</t>
  </si>
  <si>
    <t>text_irev</t>
  </si>
  <si>
    <t>text_trans_cnt</t>
  </si>
  <si>
    <t>epn_spend</t>
  </si>
  <si>
    <t>epn_clicks</t>
  </si>
  <si>
    <t>epn_igmb</t>
  </si>
  <si>
    <t>epn_inorb</t>
  </si>
  <si>
    <t>epn_iab</t>
  </si>
  <si>
    <t>epn_norb</t>
  </si>
  <si>
    <t>epn_ab</t>
  </si>
  <si>
    <t>epn_irev</t>
  </si>
  <si>
    <t>epn_trans_cnt</t>
  </si>
  <si>
    <t>app_spend</t>
  </si>
  <si>
    <t>app_impressions</t>
  </si>
  <si>
    <t>app_clicks</t>
  </si>
  <si>
    <t>app_igmb</t>
  </si>
  <si>
    <t>app_inorb</t>
  </si>
  <si>
    <t>app_iab</t>
  </si>
  <si>
    <t>app_norb</t>
  </si>
  <si>
    <t>app_ab</t>
  </si>
  <si>
    <t>app_irev</t>
  </si>
  <si>
    <t>app_trans_cnt</t>
  </si>
  <si>
    <t>social_spend</t>
  </si>
  <si>
    <t>social_impressions</t>
  </si>
  <si>
    <t>social_clicks</t>
  </si>
  <si>
    <t>social_igmb</t>
  </si>
  <si>
    <t>social_inorb</t>
  </si>
  <si>
    <t>social_iab</t>
  </si>
  <si>
    <t>social_norb</t>
  </si>
  <si>
    <t>social_ab</t>
  </si>
  <si>
    <t>social_irev</t>
  </si>
  <si>
    <t>social_trans_cnt</t>
  </si>
  <si>
    <t>display_spend</t>
  </si>
  <si>
    <t>display_impressions</t>
  </si>
  <si>
    <t>display_clicks</t>
  </si>
  <si>
    <t>display_igmb</t>
  </si>
  <si>
    <t>display_inorb</t>
  </si>
  <si>
    <t>display_iab</t>
  </si>
  <si>
    <t>display_norb</t>
  </si>
  <si>
    <t>display_ab</t>
  </si>
  <si>
    <t>display_irev</t>
  </si>
  <si>
    <t>display_trans_cnt</t>
  </si>
  <si>
    <t>nonpaid_session</t>
  </si>
  <si>
    <t>sum</t>
  </si>
  <si>
    <t>avg</t>
  </si>
  <si>
    <t>trend</t>
  </si>
  <si>
    <t>season</t>
  </si>
  <si>
    <t>holiday</t>
  </si>
  <si>
    <t>mape</t>
  </si>
  <si>
    <t>rsq_test</t>
  </si>
  <si>
    <t>iterRS</t>
  </si>
  <si>
    <t>rn</t>
  </si>
  <si>
    <t>coef</t>
  </si>
  <si>
    <t>xDecompAgg</t>
  </si>
  <si>
    <t>xDecompPerc</t>
  </si>
  <si>
    <t>xDecompAgg.scaled</t>
  </si>
  <si>
    <t>xDecompPerc.scaled</t>
  </si>
  <si>
    <t>pos</t>
  </si>
  <si>
    <t>spend</t>
  </si>
  <si>
    <t>(Intercept)</t>
  </si>
  <si>
    <t>NA</t>
  </si>
  <si>
    <t>roi</t>
  </si>
  <si>
    <t>changed</t>
  </si>
  <si>
    <t>raw</t>
  </si>
  <si>
    <t>adstockMultiplier = scaled reach/spend</t>
  </si>
  <si>
    <t>costMultiplier = spend/reach</t>
  </si>
  <si>
    <t>expected_spend &lt;- sum(dt_optimCost)</t>
  </si>
  <si>
    <t>expSpendUnitTotal</t>
  </si>
  <si>
    <t>expSpendUnitTotal &lt;- expected_spend / nPeriod</t>
  </si>
  <si>
    <t>histSpend &lt;- colSums(dt_optimCost)</t>
  </si>
  <si>
    <t>histSpendTotal &lt;- sum(histSpend)</t>
  </si>
  <si>
    <t>histSpendUnitTotal &lt;- histSpendTotal/ nPeriod</t>
  </si>
  <si>
    <t>histSpendShare &lt;- histSpend / histSpendTotal</t>
  </si>
  <si>
    <t>histSpendUnit &lt;- histSpendUnitTotal * histSpendShare</t>
  </si>
  <si>
    <t>histResponseUnit &lt;- -eval_f(histSpendUnit)[["objective.channel"]]</t>
  </si>
  <si>
    <t>variable</t>
  </si>
  <si>
    <t>kurt</t>
  </si>
  <si>
    <t>optim.found</t>
  </si>
  <si>
    <t>mode</t>
  </si>
  <si>
    <t>low</t>
  </si>
  <si>
    <t>up</t>
  </si>
  <si>
    <t>epoch.optim</t>
  </si>
  <si>
    <t>epochN</t>
  </si>
  <si>
    <t>app_clicks_alphas</t>
  </si>
  <si>
    <t>app_clicks_gammas</t>
  </si>
  <si>
    <t>app_clicks_thetas</t>
  </si>
  <si>
    <t>display_clicks_alphas</t>
  </si>
  <si>
    <t>display_clicks_gammas</t>
  </si>
  <si>
    <t>display_clicks_thetas</t>
  </si>
  <si>
    <t>epn_clicks_alphas</t>
  </si>
  <si>
    <t>epn_clicks_gammas</t>
  </si>
  <si>
    <t>epn_clicks_thetas</t>
  </si>
  <si>
    <t>pla_clicks_alphas</t>
  </si>
  <si>
    <t>pla_clicks_gammas</t>
  </si>
  <si>
    <t>pla_clicks_thetas</t>
  </si>
  <si>
    <t>text_clicks_alphas</t>
  </si>
  <si>
    <t>text_clicks_gammas</t>
  </si>
  <si>
    <t>text_clicks_thetas</t>
  </si>
  <si>
    <t>xOut &lt;- -coeff * sum( (1 + gammaTran**alpha / xAdstocked **alpha)**-1)</t>
  </si>
  <si>
    <t>km</t>
  </si>
  <si>
    <t>vmax</t>
  </si>
  <si>
    <t>vmaxVec</t>
  </si>
  <si>
    <t>xScaled &lt;- vmax * x / (km + x)</t>
  </si>
  <si>
    <t>xAdstocked &lt;- xScaled*adstockMultiplier</t>
  </si>
  <si>
    <t>app_scaled</t>
  </si>
  <si>
    <t>display_scaled</t>
  </si>
  <si>
    <t>epn_scaled</t>
  </si>
  <si>
    <t>pla_scaled</t>
  </si>
  <si>
    <t>text_scaled</t>
  </si>
  <si>
    <t>histspendunit</t>
  </si>
  <si>
    <t>app_adstocked</t>
  </si>
  <si>
    <t>display_adstocked</t>
  </si>
  <si>
    <t>epn_adstocked</t>
  </si>
  <si>
    <t>pla_adstocked</t>
  </si>
  <si>
    <t>text_adstocked</t>
  </si>
  <si>
    <t>histResponseUnit</t>
  </si>
  <si>
    <t>channels</t>
  </si>
  <si>
    <t>histSpend</t>
  </si>
  <si>
    <t>histSpendTotal</t>
  </si>
  <si>
    <t>initSpendUnitTotal</t>
  </si>
  <si>
    <t>initSpendUnit</t>
  </si>
  <si>
    <t>initSpendShare</t>
  </si>
  <si>
    <t>initResponseUnit</t>
  </si>
  <si>
    <t>initResponseUnitTotal</t>
  </si>
  <si>
    <t>initRoiUnit</t>
  </si>
  <si>
    <t>expSpendTotal</t>
  </si>
  <si>
    <t>expSpendUnitDelta</t>
  </si>
  <si>
    <t>optmSpendUnit</t>
  </si>
  <si>
    <t>optmSpendUnitDelta</t>
  </si>
  <si>
    <t>optmSpendUnitTotal</t>
  </si>
  <si>
    <t>optmSpendUnitTotalDelta</t>
  </si>
  <si>
    <t>optmSpendShareUnit</t>
  </si>
  <si>
    <t>optmResponseUnit</t>
  </si>
  <si>
    <t>optmResponseUnitTotal</t>
  </si>
  <si>
    <t>optmRoiUnit</t>
  </si>
  <si>
    <t>optmResponseUnitLift</t>
  </si>
  <si>
    <t>optmResponseUnitTotalLift</t>
  </si>
  <si>
    <t>dt_optimOut &lt;- data.table(</t>
  </si>
  <si>
    <t>channels = channelNames</t>
  </si>
  <si>
    <t>,histSpend = histSpend</t>
  </si>
  <si>
    <t>,histSpendTotal = histSpendTotal</t>
  </si>
  <si>
    <t>,initSpendUnitTotal = histSpendUnitTotal</t>
  </si>
  <si>
    <t>,initSpendUnit = histSpendUnit</t>
  </si>
  <si>
    <t>,initSpendShare = histSpendShare</t>
  </si>
  <si>
    <t># ,histResponse = dt_bestModel$xDecompAgg</t>
  </si>
  <si>
    <t># ,histResponseTotal = sum(dt_bestModel$xDecompAgg)</t>
  </si>
  <si>
    <t># ,histResponseUnit = dt_bestModel$xDecompAgg/nPeriod</t>
  </si>
  <si>
    <t># ,histResponseUnitTotal = sum(dt_bestModel$xDecompAgg/nPeriod)</t>
  </si>
  <si>
    <t>,initResponseUnit = histResponseUnit</t>
  </si>
  <si>
    <t>,initResponseUnitTotal = sum(histResponseUnit)</t>
  </si>
  <si>
    <t>,initRoiUnit = histResponseUnit/histSpendUnit</t>
  </si>
  <si>
    <t>,expSpendTotal = expected_spend</t>
  </si>
  <si>
    <t>,expSpendUnitTotal = expSpendUnitTotal</t>
  </si>
  <si>
    <t>#,expSpendUnit = expSpendUnit</t>
  </si>
  <si>
    <t># ,expResponseUnit = expResponseUnit</t>
  </si>
  <si>
    <t># ,expResponseUnitTotal = sum(expResponseUnit)</t>
  </si>
  <si>
    <t># ,expRoiUnit = expResponseUnit / expSpendUnit</t>
  </si>
  <si>
    <t>)</t>
  </si>
  <si>
    <r>
      <t>,expSpendUnitDelta = expSpendUnitTotal/histSpendUnitTotal-</t>
    </r>
    <r>
      <rPr>
        <sz val="12"/>
        <color rgb="FF098658"/>
        <rFont val="Menlo Regular"/>
      </rPr>
      <t>1</t>
    </r>
  </si>
  <si>
    <r>
      <t>,optmSpendUnit = nlsMod</t>
    </r>
    <r>
      <rPr>
        <sz val="12"/>
        <color rgb="FF0000FF"/>
        <rFont val="Menlo Regular"/>
      </rPr>
      <t>$</t>
    </r>
    <r>
      <rPr>
        <sz val="12"/>
        <color rgb="FF000000"/>
        <rFont val="Menlo Regular"/>
      </rPr>
      <t>solution</t>
    </r>
  </si>
  <si>
    <r>
      <t>,optmSpendUnitDelta = (nlsMod</t>
    </r>
    <r>
      <rPr>
        <sz val="12"/>
        <color rgb="FF0000FF"/>
        <rFont val="Menlo Regular"/>
      </rPr>
      <t>$</t>
    </r>
    <r>
      <rPr>
        <sz val="12"/>
        <color rgb="FF000000"/>
        <rFont val="Menlo Regular"/>
      </rPr>
      <t>solution / histSpendUnit -</t>
    </r>
    <r>
      <rPr>
        <sz val="12"/>
        <color rgb="FF098658"/>
        <rFont val="Menlo Regular"/>
      </rPr>
      <t>1</t>
    </r>
    <r>
      <rPr>
        <sz val="12"/>
        <color rgb="FF000000"/>
        <rFont val="Menlo Regular"/>
      </rPr>
      <t>)</t>
    </r>
  </si>
  <si>
    <r>
      <t>,optmSpendUnitTotal = sum(nlsMod</t>
    </r>
    <r>
      <rPr>
        <sz val="12"/>
        <color rgb="FF0000FF"/>
        <rFont val="Menlo Regular"/>
      </rPr>
      <t>$</t>
    </r>
    <r>
      <rPr>
        <sz val="12"/>
        <color rgb="FF000000"/>
        <rFont val="Menlo Regular"/>
      </rPr>
      <t>solution)</t>
    </r>
  </si>
  <si>
    <r>
      <t>,optmSpendUnitTotalDelta = sum(nlsMod</t>
    </r>
    <r>
      <rPr>
        <sz val="12"/>
        <color rgb="FF0000FF"/>
        <rFont val="Menlo Regular"/>
      </rPr>
      <t>$</t>
    </r>
    <r>
      <rPr>
        <sz val="12"/>
        <color rgb="FF000000"/>
        <rFont val="Menlo Regular"/>
      </rPr>
      <t>solution)/histSpendUnitTotal-</t>
    </r>
    <r>
      <rPr>
        <sz val="12"/>
        <color rgb="FF098658"/>
        <rFont val="Menlo Regular"/>
      </rPr>
      <t>1</t>
    </r>
  </si>
  <si>
    <r>
      <t>,optmSpendShareUnit = nlsMod</t>
    </r>
    <r>
      <rPr>
        <sz val="12"/>
        <color rgb="FF0000FF"/>
        <rFont val="Menlo Regular"/>
      </rPr>
      <t>$</t>
    </r>
    <r>
      <rPr>
        <sz val="12"/>
        <color rgb="FF000000"/>
        <rFont val="Menlo Regular"/>
      </rPr>
      <t>solution / sum(nlsMod</t>
    </r>
    <r>
      <rPr>
        <sz val="12"/>
        <color rgb="FF0000FF"/>
        <rFont val="Menlo Regular"/>
      </rPr>
      <t>$</t>
    </r>
    <r>
      <rPr>
        <sz val="12"/>
        <color rgb="FF000000"/>
        <rFont val="Menlo Regular"/>
      </rPr>
      <t>solution)</t>
    </r>
  </si>
  <si>
    <r>
      <t>,optmResponseUnit = -eval_f(nlsMod</t>
    </r>
    <r>
      <rPr>
        <sz val="12"/>
        <color rgb="FF0000FF"/>
        <rFont val="Menlo Regular"/>
      </rPr>
      <t>$</t>
    </r>
    <r>
      <rPr>
        <sz val="12"/>
        <color rgb="FF000000"/>
        <rFont val="Menlo Regular"/>
      </rPr>
      <t>solution)[[</t>
    </r>
    <r>
      <rPr>
        <sz val="12"/>
        <color rgb="FFA31515"/>
        <rFont val="Menlo Regular"/>
      </rPr>
      <t>"objective.channel"</t>
    </r>
    <r>
      <rPr>
        <sz val="12"/>
        <color rgb="FF000000"/>
        <rFont val="Menlo Regular"/>
      </rPr>
      <t>]]</t>
    </r>
  </si>
  <si>
    <r>
      <t>,optmResponseUnitTotal = sum(-eval_f(nlsMod</t>
    </r>
    <r>
      <rPr>
        <sz val="12"/>
        <color rgb="FF0000FF"/>
        <rFont val="Menlo Regular"/>
      </rPr>
      <t>$</t>
    </r>
    <r>
      <rPr>
        <sz val="12"/>
        <color rgb="FF000000"/>
        <rFont val="Menlo Regular"/>
      </rPr>
      <t>solution)[[</t>
    </r>
    <r>
      <rPr>
        <sz val="12"/>
        <color rgb="FFA31515"/>
        <rFont val="Menlo Regular"/>
      </rPr>
      <t>"objective.channel"</t>
    </r>
    <r>
      <rPr>
        <sz val="12"/>
        <color rgb="FF000000"/>
        <rFont val="Menlo Regular"/>
      </rPr>
      <t>]])</t>
    </r>
  </si>
  <si>
    <r>
      <t>,optmRoiUnit = -eval_f(nlsMod</t>
    </r>
    <r>
      <rPr>
        <sz val="12"/>
        <color rgb="FF0000FF"/>
        <rFont val="Menlo Regular"/>
      </rPr>
      <t>$</t>
    </r>
    <r>
      <rPr>
        <sz val="12"/>
        <color rgb="FF000000"/>
        <rFont val="Menlo Regular"/>
      </rPr>
      <t>solution)[[</t>
    </r>
    <r>
      <rPr>
        <sz val="12"/>
        <color rgb="FFA31515"/>
        <rFont val="Menlo Regular"/>
      </rPr>
      <t>"objective.channel"</t>
    </r>
    <r>
      <rPr>
        <sz val="12"/>
        <color rgb="FF000000"/>
        <rFont val="Menlo Regular"/>
      </rPr>
      <t>]] / nlsMod</t>
    </r>
    <r>
      <rPr>
        <sz val="12"/>
        <color rgb="FF0000FF"/>
        <rFont val="Menlo Regular"/>
      </rPr>
      <t>$</t>
    </r>
    <r>
      <rPr>
        <sz val="12"/>
        <color rgb="FF000000"/>
        <rFont val="Menlo Regular"/>
      </rPr>
      <t>solution</t>
    </r>
  </si>
  <si>
    <r>
      <t>,optmResponseUnitLift = (-eval_f(nlsMod</t>
    </r>
    <r>
      <rPr>
        <sz val="12"/>
        <color rgb="FF0000FF"/>
        <rFont val="Menlo Regular"/>
      </rPr>
      <t>$</t>
    </r>
    <r>
      <rPr>
        <sz val="12"/>
        <color rgb="FF000000"/>
        <rFont val="Menlo Regular"/>
      </rPr>
      <t>solution)[[</t>
    </r>
    <r>
      <rPr>
        <sz val="12"/>
        <color rgb="FFA31515"/>
        <rFont val="Menlo Regular"/>
      </rPr>
      <t>"objective.channel"</t>
    </r>
    <r>
      <rPr>
        <sz val="12"/>
        <color rgb="FF000000"/>
        <rFont val="Menlo Regular"/>
      </rPr>
      <t>]] / histResponseUnit) -</t>
    </r>
    <r>
      <rPr>
        <sz val="12"/>
        <color rgb="FF098658"/>
        <rFont val="Menlo Regular"/>
      </rPr>
      <t>1</t>
    </r>
  </si>
  <si>
    <r>
      <t>dt_input &lt;- fread(paste0(script_path,</t>
    </r>
    <r>
      <rPr>
        <sz val="20"/>
        <color rgb="FFA31515"/>
        <rFont val="Menlo"/>
        <family val="2"/>
      </rPr>
      <t>'mmm_ebay_data.csv'</t>
    </r>
    <r>
      <rPr>
        <sz val="20"/>
        <color rgb="FF000000"/>
        <rFont val="Menlo"/>
        <family val="2"/>
      </rPr>
      <t xml:space="preserve">)) </t>
    </r>
    <r>
      <rPr>
        <sz val="20"/>
        <color rgb="FF008000"/>
        <rFont val="Menlo"/>
        <family val="2"/>
      </rPr>
      <t># input time series should be daily, weekly or monthly</t>
    </r>
  </si>
  <si>
    <t>f.plotTrainSize(T)</t>
  </si>
  <si>
    <t>The Bhattacharyya coefficient is an approximate measurement of the amount of overlap between two statistical samples. The coefficient can be used to determine the relative closeness of the two samples being considered.</t>
  </si>
  <si>
    <t>Coefficient larger, means the relative closeness larger, means that train and test data closer.</t>
  </si>
  <si>
    <t>f.plotAdstockCurves(T)</t>
  </si>
  <si>
    <t>weibull - shape, weibull parameter that controls the decay shape between exponential and s-shape. The larger the shape, the more S-shape. The smaller, the more L-shape</t>
  </si>
  <si>
    <t>weibull - scale, weibull parameter that controls the position of inflection point. Be very careful with scale, because moving inflexion point has strong effect to adstock transformation</t>
  </si>
  <si>
    <t>geometric - theta, geometric decay rate. The smaller, the more L-shape</t>
  </si>
  <si>
    <t>f.plotResponseCurves(T)</t>
  </si>
  <si>
    <t>apha - hill function parameter that controls the shape between exponential and s-shape. The larger the alpha, the more S-shape. The smaller, the more L-shape</t>
  </si>
  <si>
    <t xml:space="preserve">gamma - hill functionn pararmeter that controls the scale of transformation. The larger the gamma, the later the inflexion point in the response curve </t>
  </si>
  <si>
    <r>
      <t xml:space="preserve">f.inputWrangling &lt;- </t>
    </r>
    <r>
      <rPr>
        <sz val="20"/>
        <color rgb="FF0000FF"/>
        <rFont val="Menlo"/>
        <family val="2"/>
      </rPr>
      <t>function</t>
    </r>
    <r>
      <rPr>
        <sz val="20"/>
        <color rgb="FF000000"/>
        <rFont val="Menlo"/>
        <family val="2"/>
      </rPr>
      <t>(dt_transform = dt_input)</t>
    </r>
  </si>
  <si>
    <t>mediaCostFactor</t>
  </si>
  <si>
    <t>## check date format</t>
  </si>
  <si>
    <t>## check variables existence</t>
  </si>
  <si>
    <t>## Obtain prophet trend, seasonality and changepoints to add trend, season, holiday variables</t>
  </si>
  <si>
    <t>,set_iter = set_iter</t>
  </si>
  <si>
    <t>,set_cores = set_cores</t>
  </si>
  <si>
    <t>mediaAdstocked[[v]] &lt;- f.transformation(x=m, theta=theta, shape = shape, scale = scale, alpha=alpha, gamma=gamma, alternative = adstock)</t>
  </si>
  <si>
    <r>
      <t>mod_out &lt;- f.refit(x_train, y_train, x_test, y_test, lambda=cvmod</t>
    </r>
    <r>
      <rPr>
        <sz val="20"/>
        <color rgb="FF0000FF"/>
        <rFont val="Menlo"/>
        <family val="2"/>
      </rPr>
      <t>$</t>
    </r>
    <r>
      <rPr>
        <sz val="20"/>
        <color rgb="FF000000"/>
        <rFont val="Menlo"/>
        <family val="2"/>
      </rPr>
      <t>lambda.1se, lower.limits, upper.limits)</t>
    </r>
  </si>
  <si>
    <r>
      <t>decompCollect &lt;- f.decomp(coefs=mod_out</t>
    </r>
    <r>
      <rPr>
        <sz val="20"/>
        <color rgb="FF0000FF"/>
        <rFont val="Menlo"/>
        <family val="2"/>
      </rPr>
      <t>$</t>
    </r>
    <r>
      <rPr>
        <sz val="20"/>
        <color rgb="FF000000"/>
        <rFont val="Menlo"/>
        <family val="2"/>
      </rPr>
      <t>coefs, dt_modAdstocked, x, y_pred=mod_out</t>
    </r>
    <r>
      <rPr>
        <sz val="20"/>
        <color rgb="FF0000FF"/>
        <rFont val="Menlo"/>
        <family val="2"/>
      </rPr>
      <t>$</t>
    </r>
    <r>
      <rPr>
        <sz val="20"/>
        <color rgb="FF000000"/>
        <rFont val="Menlo"/>
        <family val="2"/>
      </rPr>
      <t>y_pred, i)</t>
    </r>
  </si>
  <si>
    <t>liftCollect &lt;- f.calibrateLift(decompCollect, set_lift)</t>
  </si>
  <si>
    <t># get optimum parameters based on mode of top10% mape density</t>
  </si>
  <si>
    <t>optimParRS &lt;- f.getOptimParRS(model_output, kurt.tuner = optim.sensitivity)</t>
  </si>
  <si>
    <t>## get plot data</t>
  </si>
  <si>
    <t>## filter max. 3 channels at one time</t>
  </si>
  <si>
    <t>## get top 10% models</t>
  </si>
  <si>
    <r>
      <t>qt_low10 &lt;- quantile(plotDT</t>
    </r>
    <r>
      <rPr>
        <sz val="20"/>
        <color rgb="FF0000FF"/>
        <rFont val="Menlo"/>
        <family val="2"/>
      </rPr>
      <t>$</t>
    </r>
    <r>
      <rPr>
        <sz val="20"/>
        <color rgb="FF000000"/>
        <rFont val="Menlo"/>
        <family val="2"/>
      </rPr>
      <t>mape, probs=c(</t>
    </r>
    <r>
      <rPr>
        <sz val="20"/>
        <color rgb="FF098658"/>
        <rFont val="Menlo"/>
        <family val="2"/>
      </rPr>
      <t>.1</t>
    </r>
    <r>
      <rPr>
        <sz val="20"/>
        <color rgb="FF000000"/>
        <rFont val="Menlo"/>
        <family val="2"/>
      </rPr>
      <t xml:space="preserve">), na.rm = </t>
    </r>
    <r>
      <rPr>
        <sz val="20"/>
        <color rgb="FF0000FF"/>
        <rFont val="Menlo"/>
        <family val="2"/>
      </rPr>
      <t>FALSE</t>
    </r>
    <r>
      <rPr>
        <sz val="20"/>
        <color rgb="FF000000"/>
        <rFont val="Menlo"/>
        <family val="2"/>
      </rPr>
      <t>)</t>
    </r>
  </si>
  <si>
    <t>plotDT &lt;- plotDT[mape &lt; qt_low10]</t>
  </si>
  <si>
    <t>## plot max. 10k points. Taking random 10k sample when exceeded</t>
  </si>
  <si>
    <r>
      <t xml:space="preserve">kurt &lt;- sapply(denYList, kurtosis, method = </t>
    </r>
    <r>
      <rPr>
        <sz val="20"/>
        <color rgb="FFA31515"/>
        <rFont val="Menlo"/>
        <family val="2"/>
      </rPr>
      <t>"fisher"</t>
    </r>
    <r>
      <rPr>
        <sz val="20"/>
        <color rgb="FF000000"/>
        <rFont val="Menlo"/>
        <family val="2"/>
      </rPr>
      <t>)</t>
    </r>
  </si>
  <si>
    <r>
      <t xml:space="preserve">kurt &lt;- kurt + </t>
    </r>
    <r>
      <rPr>
        <sz val="20"/>
        <color rgb="FF098658"/>
        <rFont val="Menlo"/>
        <family val="2"/>
      </rPr>
      <t>1.6</t>
    </r>
    <r>
      <rPr>
        <sz val="20"/>
        <color rgb="FF000000"/>
        <rFont val="Menlo"/>
        <family val="2"/>
      </rPr>
      <t xml:space="preserve"> + </t>
    </r>
    <r>
      <rPr>
        <sz val="20"/>
        <color rgb="FF098658"/>
        <rFont val="Menlo"/>
        <family val="2"/>
      </rPr>
      <t>0.2</t>
    </r>
    <r>
      <rPr>
        <sz val="20"/>
        <color rgb="FF000000"/>
        <rFont val="Menlo"/>
        <family val="2"/>
      </rPr>
      <t xml:space="preserve"> * kurt.tuner</t>
    </r>
    <r>
      <rPr>
        <sz val="20"/>
        <color rgb="FF008000"/>
        <rFont val="Menlo"/>
        <family val="2"/>
      </rPr>
      <t># adjust kurt level</t>
    </r>
  </si>
  <si>
    <r>
      <t xml:space="preserve">optim.found &lt;- kurt &gt; </t>
    </r>
    <r>
      <rPr>
        <sz val="20"/>
        <color rgb="FF098658"/>
        <rFont val="Menlo"/>
        <family val="2"/>
      </rPr>
      <t>0</t>
    </r>
  </si>
  <si>
    <t># get optimised bounds</t>
  </si>
  <si>
    <t># update bounds</t>
  </si>
  <si>
    <r>
      <t>best_model &lt;- f.mmmCollect(model_output</t>
    </r>
    <r>
      <rPr>
        <sz val="20"/>
        <color rgb="FF0000FF"/>
        <rFont val="Menlo"/>
        <family val="2"/>
      </rPr>
      <t>$</t>
    </r>
    <r>
      <rPr>
        <sz val="20"/>
        <color rgb="FF000000"/>
        <rFont val="Menlo"/>
        <family val="2"/>
      </rPr>
      <t>optimParRS)</t>
    </r>
  </si>
  <si>
    <r>
      <t xml:space="preserve">f.plotTrendSeason(T) </t>
    </r>
    <r>
      <rPr>
        <sz val="20"/>
        <color rgb="FF008000"/>
        <rFont val="Menlo"/>
        <family val="2"/>
      </rPr>
      <t># plot prophet trend, season and holiday decomposition</t>
    </r>
  </si>
  <si>
    <r>
      <t>bestAdstock &lt;- f.plotMediaTransform(T, channelPlot = c(</t>
    </r>
    <r>
      <rPr>
        <sz val="20"/>
        <color rgb="FFA31515"/>
        <rFont val="Menlo"/>
        <family val="2"/>
      </rPr>
      <t>"pla_clicks"</t>
    </r>
    <r>
      <rPr>
        <sz val="20"/>
        <color rgb="FF000000"/>
        <rFont val="Menlo"/>
        <family val="2"/>
      </rPr>
      <t xml:space="preserve">, </t>
    </r>
    <r>
      <rPr>
        <sz val="20"/>
        <color rgb="FFA31515"/>
        <rFont val="Menlo"/>
        <family val="2"/>
      </rPr>
      <t>"text_clicks"</t>
    </r>
    <r>
      <rPr>
        <sz val="20"/>
        <color rgb="FF000000"/>
        <rFont val="Menlo"/>
        <family val="2"/>
      </rPr>
      <t xml:space="preserve">, </t>
    </r>
    <r>
      <rPr>
        <sz val="20"/>
        <color rgb="FFA31515"/>
        <rFont val="Menlo"/>
        <family val="2"/>
      </rPr>
      <t>"epn_clicks"</t>
    </r>
    <r>
      <rPr>
        <sz val="20"/>
        <color rgb="FF000000"/>
        <rFont val="Menlo"/>
        <family val="2"/>
      </rPr>
      <t xml:space="preserve">)) </t>
    </r>
    <r>
      <rPr>
        <sz val="20"/>
        <color rgb="FF008000"/>
        <rFont val="Menlo"/>
        <family val="2"/>
      </rPr>
      <t># 3 plots of best model media transformation: adstock decay rate, adstock effect &amp; response curve. Max. 3 channels per plot</t>
    </r>
  </si>
  <si>
    <r>
      <t>bestAdstock &lt;- f.plotMediaTransform(T, channelPlot = c(</t>
    </r>
    <r>
      <rPr>
        <sz val="20"/>
        <color rgb="FFA31515"/>
        <rFont val="Menlo"/>
        <family val="2"/>
      </rPr>
      <t>"app_clicks"</t>
    </r>
    <r>
      <rPr>
        <sz val="20"/>
        <color rgb="FF000000"/>
        <rFont val="Menlo"/>
        <family val="2"/>
      </rPr>
      <t xml:space="preserve">, </t>
    </r>
    <r>
      <rPr>
        <sz val="20"/>
        <color rgb="FFA31515"/>
        <rFont val="Menlo"/>
        <family val="2"/>
      </rPr>
      <t>"social_clicks"</t>
    </r>
    <r>
      <rPr>
        <sz val="20"/>
        <color rgb="FF000000"/>
        <rFont val="Menlo"/>
        <family val="2"/>
      </rPr>
      <t xml:space="preserve">, </t>
    </r>
    <r>
      <rPr>
        <sz val="20"/>
        <color rgb="FFA31515"/>
        <rFont val="Menlo"/>
        <family val="2"/>
      </rPr>
      <t>"display_clicks"</t>
    </r>
    <r>
      <rPr>
        <sz val="20"/>
        <color rgb="FF000000"/>
        <rFont val="Menlo"/>
        <family val="2"/>
      </rPr>
      <t xml:space="preserve">)) </t>
    </r>
    <r>
      <rPr>
        <sz val="20"/>
        <color rgb="FF008000"/>
        <rFont val="Menlo"/>
        <family val="2"/>
      </rPr>
      <t># 3 plots of best model media transformation: adstock decay rate, adstock effect &amp; response curve. Max. 3 channels per plot</t>
    </r>
  </si>
  <si>
    <t># m_decayRate[[med]] &lt;- data.table((f.transformation(x=m, theta=theta, alpha=alpha, gamma=gamma, alternative = adstock, stage="thetaVecCum")))</t>
  </si>
  <si>
    <r>
      <t xml:space="preserve"># m_decayed[[med]] &lt;- data.table((f.transformation(x=m, theta=theta, alpha=alpha, gamma=gamma, alternative = adstock, </t>
    </r>
    <r>
      <rPr>
        <sz val="20"/>
        <color rgb="FFFF0000"/>
        <rFont val="Menlo"/>
        <family val="2"/>
      </rPr>
      <t>stage=1</t>
    </r>
    <r>
      <rPr>
        <sz val="20"/>
        <color rgb="FF008000"/>
        <rFont val="Menlo"/>
        <family val="2"/>
      </rPr>
      <t>)))</t>
    </r>
  </si>
  <si>
    <r>
      <t xml:space="preserve">f.plotBestDecomp(T) </t>
    </r>
    <r>
      <rPr>
        <sz val="20"/>
        <color rgb="FF008000"/>
        <rFont val="Menlo"/>
        <family val="2"/>
      </rPr>
      <t># 3 plots of best model decomposition: sales decomp, actual vs fitted over time, &amp; sales decomp area plot</t>
    </r>
  </si>
  <si>
    <r>
      <t xml:space="preserve">f.plotMAPEConverge(T) </t>
    </r>
    <r>
      <rPr>
        <sz val="20"/>
        <color rgb="FF008000"/>
        <rFont val="Menlo"/>
        <family val="2"/>
      </rPr>
      <t># plot RS MAPE convergence, only for random search</t>
    </r>
  </si>
  <si>
    <r>
      <t xml:space="preserve">f.plotBestModDiagnostic(T) </t>
    </r>
    <r>
      <rPr>
        <sz val="20"/>
        <color rgb="FF008000"/>
        <rFont val="Menlo"/>
        <family val="2"/>
      </rPr>
      <t># plot best model diagnostics: residual vs fitted, QQ plot and residual vs. actual</t>
    </r>
  </si>
  <si>
    <t>f.plotChannelROI(T)</t>
  </si>
  <si>
    <r>
      <t>f.plotHypConverge(T, channelPlot = c(</t>
    </r>
    <r>
      <rPr>
        <sz val="20"/>
        <color rgb="FFA31515"/>
        <rFont val="Menlo"/>
        <family val="2"/>
      </rPr>
      <t>"pla_clicks"</t>
    </r>
    <r>
      <rPr>
        <sz val="20"/>
        <color rgb="FF000000"/>
        <rFont val="Menlo"/>
        <family val="2"/>
      </rPr>
      <t xml:space="preserve">, </t>
    </r>
    <r>
      <rPr>
        <sz val="20"/>
        <color rgb="FFA31515"/>
        <rFont val="Menlo"/>
        <family val="2"/>
      </rPr>
      <t>"text_clicks"</t>
    </r>
    <r>
      <rPr>
        <sz val="20"/>
        <color rgb="FF000000"/>
        <rFont val="Menlo"/>
        <family val="2"/>
      </rPr>
      <t xml:space="preserve">, </t>
    </r>
    <r>
      <rPr>
        <sz val="20"/>
        <color rgb="FFA31515"/>
        <rFont val="Menlo"/>
        <family val="2"/>
      </rPr>
      <t>"epn_clicks"</t>
    </r>
    <r>
      <rPr>
        <sz val="20"/>
        <color rgb="FF000000"/>
        <rFont val="Menlo"/>
        <family val="2"/>
      </rPr>
      <t xml:space="preserve">)) </t>
    </r>
    <r>
      <rPr>
        <sz val="20"/>
        <color rgb="FF008000"/>
        <rFont val="Menlo"/>
        <family val="2"/>
      </rPr>
      <t># plot hyperparameter vs MAPE convergence. Max. 3 channels per plot</t>
    </r>
  </si>
  <si>
    <r>
      <t>f.plotHypConverge(T, channelPlot = c(</t>
    </r>
    <r>
      <rPr>
        <sz val="20"/>
        <color rgb="FFA31515"/>
        <rFont val="Menlo"/>
        <family val="2"/>
      </rPr>
      <t>"app_clicks"</t>
    </r>
    <r>
      <rPr>
        <sz val="20"/>
        <color rgb="FF000000"/>
        <rFont val="Menlo"/>
        <family val="2"/>
      </rPr>
      <t xml:space="preserve">, </t>
    </r>
    <r>
      <rPr>
        <sz val="20"/>
        <color rgb="FFA31515"/>
        <rFont val="Menlo"/>
        <family val="2"/>
      </rPr>
      <t>"social_clicks"</t>
    </r>
    <r>
      <rPr>
        <sz val="20"/>
        <color rgb="FF000000"/>
        <rFont val="Menlo"/>
        <family val="2"/>
      </rPr>
      <t xml:space="preserve">, </t>
    </r>
    <r>
      <rPr>
        <sz val="20"/>
        <color rgb="FFA31515"/>
        <rFont val="Menlo"/>
        <family val="2"/>
      </rPr>
      <t>"display_clicks"</t>
    </r>
    <r>
      <rPr>
        <sz val="20"/>
        <color rgb="FF000000"/>
        <rFont val="Menlo"/>
        <family val="2"/>
      </rPr>
      <t xml:space="preserve">)) </t>
    </r>
    <r>
      <rPr>
        <sz val="20"/>
        <color rgb="FF008000"/>
        <rFont val="Menlo"/>
        <family val="2"/>
      </rPr>
      <t># plot hyperparameter vs MAPE convergence. Max. 3 channels per plot</t>
    </r>
  </si>
  <si>
    <r>
      <t>boundOptim &lt;- f.plotHyperBoundOptim(T, channelPlot = c(</t>
    </r>
    <r>
      <rPr>
        <sz val="20"/>
        <color rgb="FFA31515"/>
        <rFont val="Menlo"/>
        <family val="2"/>
      </rPr>
      <t>"pla_clicks"</t>
    </r>
    <r>
      <rPr>
        <sz val="20"/>
        <color rgb="FF000000"/>
        <rFont val="Menlo"/>
        <family val="2"/>
      </rPr>
      <t xml:space="preserve">, </t>
    </r>
    <r>
      <rPr>
        <sz val="20"/>
        <color rgb="FFA31515"/>
        <rFont val="Menlo"/>
        <family val="2"/>
      </rPr>
      <t>"text_clicks"</t>
    </r>
    <r>
      <rPr>
        <sz val="20"/>
        <color rgb="FF000000"/>
        <rFont val="Menlo"/>
        <family val="2"/>
      </rPr>
      <t xml:space="preserve">, </t>
    </r>
    <r>
      <rPr>
        <sz val="20"/>
        <color rgb="FFA31515"/>
        <rFont val="Menlo"/>
        <family val="2"/>
      </rPr>
      <t>"epn_clicks"</t>
    </r>
    <r>
      <rPr>
        <sz val="20"/>
        <color rgb="FF000000"/>
        <rFont val="Menlo"/>
        <family val="2"/>
      </rPr>
      <t xml:space="preserve">), model_output, kurt.tuner = optim.sensitivity) </t>
    </r>
    <r>
      <rPr>
        <sz val="20"/>
        <color rgb="FF008000"/>
        <rFont val="Menlo"/>
        <family val="2"/>
      </rPr>
      <t># improved hyperparameter plot to better visualise trends in each hyperparameter</t>
    </r>
  </si>
  <si>
    <r>
      <t>boundOptim &lt;- f.plotHyperBoundOptim(T, channelPlot = c(</t>
    </r>
    <r>
      <rPr>
        <sz val="20"/>
        <color rgb="FFA31515"/>
        <rFont val="Menlo"/>
        <family val="2"/>
      </rPr>
      <t>"app_clicks"</t>
    </r>
    <r>
      <rPr>
        <sz val="20"/>
        <color rgb="FF000000"/>
        <rFont val="Menlo"/>
        <family val="2"/>
      </rPr>
      <t xml:space="preserve">, </t>
    </r>
    <r>
      <rPr>
        <sz val="20"/>
        <color rgb="FFA31515"/>
        <rFont val="Menlo"/>
        <family val="2"/>
      </rPr>
      <t>"social_clicks"</t>
    </r>
    <r>
      <rPr>
        <sz val="20"/>
        <color rgb="FF000000"/>
        <rFont val="Menlo"/>
        <family val="2"/>
      </rPr>
      <t xml:space="preserve">, </t>
    </r>
    <r>
      <rPr>
        <sz val="20"/>
        <color rgb="FFA31515"/>
        <rFont val="Menlo"/>
        <family val="2"/>
      </rPr>
      <t>"display_clicks"</t>
    </r>
    <r>
      <rPr>
        <sz val="20"/>
        <color rgb="FF000000"/>
        <rFont val="Menlo"/>
        <family val="2"/>
      </rPr>
      <t xml:space="preserve">), model_output, kurt.tuner = optim.sensitivity) </t>
    </r>
    <r>
      <rPr>
        <sz val="20"/>
        <color rgb="FF008000"/>
        <rFont val="Menlo"/>
        <family val="2"/>
      </rPr>
      <t># improved hyperparameter plot to better visualise trends in each hyperparameter</t>
    </r>
  </si>
  <si>
    <t>################################################################</t>
  </si>
  <si>
    <t># Optimiser - Beta</t>
  </si>
  <si>
    <t># Optimiser requires further validation. Please use this result with caution.</t>
  </si>
  <si>
    <t># Please don't interpret optimiser result with intermediate MMM output.</t>
  </si>
  <si>
    <t xml:space="preserve"># Optimiser result is only interpretable when MMM result is finalised/ hyperparameters are fixed. </t>
  </si>
  <si>
    <r>
      <t xml:space="preserve">f.optimiser &lt;- </t>
    </r>
    <r>
      <rPr>
        <sz val="20"/>
        <color rgb="FF0000FF"/>
        <rFont val="Menlo"/>
        <family val="2"/>
      </rPr>
      <t>function</t>
    </r>
    <r>
      <rPr>
        <sz val="20"/>
        <color rgb="FF000000"/>
        <rFont val="Menlo"/>
        <family val="2"/>
      </rPr>
      <t xml:space="preserve">(optim_algo = </t>
    </r>
    <r>
      <rPr>
        <sz val="20"/>
        <color rgb="FFA31515"/>
        <rFont val="Menlo"/>
        <family val="2"/>
      </rPr>
      <t>"MMA_AUGLAG"</t>
    </r>
  </si>
  <si>
    <r>
      <t xml:space="preserve">,expected_spend = </t>
    </r>
    <r>
      <rPr>
        <sz val="20"/>
        <color rgb="FF0000FF"/>
        <rFont val="Menlo"/>
        <family val="2"/>
      </rPr>
      <t>NULL</t>
    </r>
  </si>
  <si>
    <r>
      <t xml:space="preserve">,expected_spend_days = </t>
    </r>
    <r>
      <rPr>
        <sz val="20"/>
        <color rgb="FF0000FF"/>
        <rFont val="Menlo"/>
        <family val="2"/>
      </rPr>
      <t>NULL</t>
    </r>
  </si>
  <si>
    <r>
      <t xml:space="preserve">,scenario = </t>
    </r>
    <r>
      <rPr>
        <sz val="20"/>
        <color rgb="FFA31515"/>
        <rFont val="Menlo"/>
        <family val="2"/>
      </rPr>
      <t>"max_historical_response"</t>
    </r>
  </si>
  <si>
    <r>
      <t xml:space="preserve">,maxeval = </t>
    </r>
    <r>
      <rPr>
        <sz val="20"/>
        <color rgb="FF098658"/>
        <rFont val="Menlo"/>
        <family val="2"/>
      </rPr>
      <t>100000</t>
    </r>
  </si>
  <si>
    <r>
      <t xml:space="preserve">,constr_mode = </t>
    </r>
    <r>
      <rPr>
        <sz val="20"/>
        <color rgb="FFA31515"/>
        <rFont val="Menlo"/>
        <family val="2"/>
      </rPr>
      <t>"eq"</t>
    </r>
  </si>
  <si>
    <r>
      <t>,channel_constr_low = c(</t>
    </r>
    <r>
      <rPr>
        <sz val="20"/>
        <color rgb="FF098658"/>
        <rFont val="Menlo"/>
        <family val="2"/>
      </rPr>
      <t>0.2</t>
    </r>
    <r>
      <rPr>
        <sz val="20"/>
        <color rgb="FF000000"/>
        <rFont val="Menlo"/>
        <family val="2"/>
      </rPr>
      <t xml:space="preserve">, 0.2, 0.2, 0.2, 0.2, 0.2) </t>
    </r>
    <r>
      <rPr>
        <sz val="20"/>
        <color rgb="FF008000"/>
        <rFont val="Menlo"/>
        <family val="2"/>
      </rPr>
      <t># must be between 0.01-1 and has same length and order as set_mediaVarName</t>
    </r>
  </si>
  <si>
    <r>
      <t>,channel_constr_up = c(</t>
    </r>
    <r>
      <rPr>
        <sz val="20"/>
        <color rgb="FF098658"/>
        <rFont val="Menlo"/>
        <family val="2"/>
      </rPr>
      <t>1.5</t>
    </r>
    <r>
      <rPr>
        <sz val="20"/>
        <color rgb="FF000000"/>
        <rFont val="Menlo"/>
        <family val="2"/>
      </rPr>
      <t xml:space="preserve">, </t>
    </r>
    <r>
      <rPr>
        <sz val="20"/>
        <color rgb="FF098658"/>
        <rFont val="Menlo"/>
        <family val="2"/>
      </rPr>
      <t>1.5</t>
    </r>
    <r>
      <rPr>
        <sz val="20"/>
        <color rgb="FF000000"/>
        <rFont val="Menlo"/>
        <family val="2"/>
      </rPr>
      <t xml:space="preserve">, </t>
    </r>
    <r>
      <rPr>
        <sz val="20"/>
        <color rgb="FF098658"/>
        <rFont val="Menlo"/>
        <family val="2"/>
      </rPr>
      <t>1.5</t>
    </r>
    <r>
      <rPr>
        <sz val="20"/>
        <color rgb="FF000000"/>
        <rFont val="Menlo"/>
        <family val="2"/>
      </rPr>
      <t xml:space="preserve">, </t>
    </r>
    <r>
      <rPr>
        <sz val="20"/>
        <color rgb="FF098658"/>
        <rFont val="Menlo"/>
        <family val="2"/>
      </rPr>
      <t>1.5</t>
    </r>
    <r>
      <rPr>
        <sz val="20"/>
        <color rgb="FF000000"/>
        <rFont val="Menlo"/>
        <family val="2"/>
      </rPr>
      <t xml:space="preserve">, </t>
    </r>
    <r>
      <rPr>
        <sz val="20"/>
        <color rgb="FF098658"/>
        <rFont val="Menlo"/>
        <family val="2"/>
      </rPr>
      <t>1.5</t>
    </r>
    <r>
      <rPr>
        <sz val="20"/>
        <color rgb="FF000000"/>
        <rFont val="Menlo"/>
        <family val="2"/>
      </rPr>
      <t xml:space="preserve">, </t>
    </r>
    <r>
      <rPr>
        <sz val="20"/>
        <color rgb="FF098658"/>
        <rFont val="Menlo"/>
        <family val="2"/>
      </rPr>
      <t>1.5</t>
    </r>
    <r>
      <rPr>
        <sz val="20"/>
        <color rgb="FF000000"/>
        <rFont val="Menlo"/>
        <family val="2"/>
      </rPr>
      <t xml:space="preserve">) </t>
    </r>
    <r>
      <rPr>
        <sz val="20"/>
        <color rgb="FF008000"/>
        <rFont val="Menlo"/>
        <family val="2"/>
      </rPr>
      <t># not recommended to 'exaggerate' upper bounds. 1.5 means channel budget can increase to 150% of current level</t>
    </r>
  </si>
  <si>
    <t xml:space="preserve">) </t>
  </si>
  <si>
    <t>## check input parameters</t>
  </si>
  <si>
    <t>## get dt</t>
  </si>
  <si>
    <r>
      <t>dt_bestHyperParam &lt;- best_model</t>
    </r>
    <r>
      <rPr>
        <sz val="20"/>
        <color rgb="FF0000FF"/>
        <rFont val="Menlo"/>
        <family val="2"/>
      </rPr>
      <t>$</t>
    </r>
    <r>
      <rPr>
        <sz val="20"/>
        <color rgb="FF000000"/>
        <rFont val="Menlo"/>
        <family val="2"/>
      </rPr>
      <t>resultCollect</t>
    </r>
    <r>
      <rPr>
        <sz val="20"/>
        <color rgb="FF0000FF"/>
        <rFont val="Menlo"/>
        <family val="2"/>
      </rPr>
      <t>$</t>
    </r>
    <r>
      <rPr>
        <sz val="20"/>
        <color rgb="FF000000"/>
        <rFont val="Menlo"/>
        <family val="2"/>
      </rPr>
      <t>resultHypParam</t>
    </r>
  </si>
  <si>
    <r>
      <t>dt_bestCoef &lt;- best_model</t>
    </r>
    <r>
      <rPr>
        <sz val="20"/>
        <color rgb="FF0000FF"/>
        <rFont val="Menlo"/>
        <family val="2"/>
      </rPr>
      <t>$</t>
    </r>
    <r>
      <rPr>
        <sz val="20"/>
        <color rgb="FF000000"/>
        <rFont val="Menlo"/>
        <family val="2"/>
      </rPr>
      <t>resultCollect</t>
    </r>
    <r>
      <rPr>
        <sz val="20"/>
        <color rgb="FF0000FF"/>
        <rFont val="Menlo"/>
        <family val="2"/>
      </rPr>
      <t>$</t>
    </r>
    <r>
      <rPr>
        <sz val="20"/>
        <color rgb="FF000000"/>
        <rFont val="Menlo"/>
        <family val="2"/>
      </rPr>
      <t>xDecompAgg</t>
    </r>
  </si>
  <si>
    <t>## get filter for channels mmm coef reduced to 0</t>
  </si>
  <si>
    <t>## filter and sort all variables by name that is essential for the apply function later</t>
  </si>
  <si>
    <t>## get adstock parameters for each channel</t>
  </si>
  <si>
    <t>## get hill parameters for each channel</t>
  </si>
  <si>
    <t>## transform the selected media variables without hill transformation</t>
  </si>
  <si>
    <t>chnAdstocked &lt;- f.transformation(chnRaw</t>
  </si>
  <si>
    <t>,theta = getAdstockHypPar[str_which(names(getAdstockHypPar), chnl)]</t>
  </si>
  <si>
    <t>,alpha = alpha</t>
  </si>
  <si>
    <t>,gamma = gamma</t>
  </si>
  <si>
    <t>,alternative = adstock</t>
  </si>
  <si>
    <r>
      <t xml:space="preserve">,stage = </t>
    </r>
    <r>
      <rPr>
        <sz val="20"/>
        <color rgb="FF098658"/>
        <rFont val="Menlo"/>
        <family val="2"/>
      </rPr>
      <t>2</t>
    </r>
    <r>
      <rPr>
        <sz val="20"/>
        <color rgb="FF000000"/>
        <rFont val="Menlo"/>
        <family val="2"/>
      </rPr>
      <t>)</t>
    </r>
  </si>
  <si>
    <t>## build evaluation function</t>
  </si>
  <si>
    <r>
      <t>"objective"</t>
    </r>
    <r>
      <rPr>
        <sz val="20"/>
        <color rgb="FF000000"/>
        <rFont val="Menlo"/>
        <family val="2"/>
      </rPr>
      <t xml:space="preserve"> = -sum(mapply(</t>
    </r>
    <r>
      <rPr>
        <sz val="20"/>
        <color rgb="FF0000FF"/>
        <rFont val="Menlo"/>
        <family val="2"/>
      </rPr>
      <t>function</t>
    </r>
    <r>
      <rPr>
        <sz val="20"/>
        <color rgb="FF000000"/>
        <rFont val="Menlo"/>
        <family val="2"/>
      </rPr>
      <t>(x, costMultiplier, adstockMultiplier, coeff, alpha, gammaTran, chnName, vmax, km, criteria)</t>
    </r>
  </si>
  <si>
    <r>
      <t>xOut &lt;- coeff * sum( (</t>
    </r>
    <r>
      <rPr>
        <sz val="20"/>
        <color rgb="FF098658"/>
        <rFont val="Menlo"/>
        <family val="2"/>
      </rPr>
      <t>1</t>
    </r>
    <r>
      <rPr>
        <sz val="20"/>
        <color rgb="FF000000"/>
        <rFont val="Menlo"/>
        <family val="2"/>
      </rPr>
      <t xml:space="preserve"> + gammaTran**alpha / xAdstocked **alpha)**-</t>
    </r>
    <r>
      <rPr>
        <sz val="20"/>
        <color rgb="FF098658"/>
        <rFont val="Menlo"/>
        <family val="2"/>
      </rPr>
      <t>1</t>
    </r>
    <r>
      <rPr>
        <sz val="20"/>
        <color rgb="FF000000"/>
        <rFont val="Menlo"/>
        <family val="2"/>
      </rPr>
      <t>)</t>
    </r>
  </si>
  <si>
    <t>### apply Michaelis Menten model to scale spend to reach</t>
  </si>
  <si>
    <t>### adstock scales</t>
  </si>
  <si>
    <t>### hill transformation</t>
  </si>
  <si>
    <r>
      <t>"gradient"</t>
    </r>
    <r>
      <rPr>
        <sz val="20"/>
        <color rgb="FF000000"/>
        <rFont val="Menlo"/>
        <family val="2"/>
      </rPr>
      <t xml:space="preserve"> = c(mapply(</t>
    </r>
    <r>
      <rPr>
        <sz val="20"/>
        <color rgb="FF0000FF"/>
        <rFont val="Menlo"/>
        <family val="2"/>
      </rPr>
      <t>function</t>
    </r>
    <r>
      <rPr>
        <sz val="20"/>
        <color rgb="FF000000"/>
        <rFont val="Menlo"/>
        <family val="2"/>
      </rPr>
      <t>(x, costMultiplier, adstockMultiplier, coeff, alpha, gammaTran, chnName, vmax, km, criteria)</t>
    </r>
  </si>
  <si>
    <r>
      <t>xOut &lt;- -coeff * sum((alpha * (gammaTran**alpha) * (xAdstocked**(alpha-</t>
    </r>
    <r>
      <rPr>
        <sz val="20"/>
        <color rgb="FF098658"/>
        <rFont val="Menlo"/>
        <family val="2"/>
      </rPr>
      <t>1</t>
    </r>
    <r>
      <rPr>
        <sz val="20"/>
        <color rgb="FF000000"/>
        <rFont val="Menlo"/>
        <family val="2"/>
      </rPr>
      <t>))) / (xAdstocked**alpha + gammaTran**alpha)**</t>
    </r>
    <r>
      <rPr>
        <sz val="20"/>
        <color rgb="FF098658"/>
        <rFont val="Menlo"/>
        <family val="2"/>
      </rPr>
      <t>2</t>
    </r>
    <r>
      <rPr>
        <sz val="20"/>
        <color rgb="FF000000"/>
        <rFont val="Menlo"/>
        <family val="2"/>
      </rPr>
      <t>)</t>
    </r>
  </si>
  <si>
    <t>### hill transformation gradient function</t>
  </si>
  <si>
    <r>
      <t>"objective.channel"</t>
    </r>
    <r>
      <rPr>
        <sz val="20"/>
        <color rgb="FF000000"/>
        <rFont val="Menlo"/>
        <family val="2"/>
      </rPr>
      <t xml:space="preserve"> = mapply(</t>
    </r>
    <r>
      <rPr>
        <sz val="20"/>
        <color rgb="FF0000FF"/>
        <rFont val="Menlo"/>
        <family val="2"/>
      </rPr>
      <t>function</t>
    </r>
    <r>
      <rPr>
        <sz val="20"/>
        <color rgb="FF000000"/>
        <rFont val="Menlo"/>
        <family val="2"/>
      </rPr>
      <t>(x, costMultiplier, adstockMultiplier, coeff, alpha, gammaTran, chnName, vmax, km, criteria)</t>
    </r>
  </si>
  <si>
    <r>
      <t>xOut &lt;- -coeff * sum( (</t>
    </r>
    <r>
      <rPr>
        <sz val="20"/>
        <color rgb="FF098658"/>
        <rFont val="Menlo"/>
        <family val="2"/>
      </rPr>
      <t>1</t>
    </r>
    <r>
      <rPr>
        <sz val="20"/>
        <color rgb="FF000000"/>
        <rFont val="Menlo"/>
        <family val="2"/>
      </rPr>
      <t xml:space="preserve"> + gammaTran**alpha / xAdstocked **alpha)**-</t>
    </r>
    <r>
      <rPr>
        <sz val="20"/>
        <color rgb="FF098658"/>
        <rFont val="Menlo"/>
        <family val="2"/>
      </rPr>
      <t>1</t>
    </r>
    <r>
      <rPr>
        <sz val="20"/>
        <color rgb="FF000000"/>
        <rFont val="Menlo"/>
        <family val="2"/>
      </rPr>
      <t>)</t>
    </r>
  </si>
  <si>
    <t>## build contraints function with scenarios</t>
  </si>
  <si>
    <r>
      <t>histResponseUnit &lt;- -eval_f(histSpendUnit)[[</t>
    </r>
    <r>
      <rPr>
        <sz val="20"/>
        <color rgb="FFA31515"/>
        <rFont val="Menlo"/>
        <family val="2"/>
      </rPr>
      <t>"objective.channel"</t>
    </r>
    <r>
      <rPr>
        <sz val="20"/>
        <color rgb="FF000000"/>
        <rFont val="Menlo"/>
        <family val="2"/>
      </rPr>
      <t>]]</t>
    </r>
  </si>
  <si>
    <t>## set initial values and bounds</t>
  </si>
  <si>
    <t>## set optim options</t>
  </si>
  <si>
    <t>## run optim</t>
  </si>
  <si>
    <t>nlsMod &lt;- nloptr( x0=x0,</t>
  </si>
  <si>
    <t>eval_f=eval_f,</t>
  </si>
  <si>
    <t>lb=lb,</t>
  </si>
  <si>
    <t>ub=ub,</t>
  </si>
  <si>
    <t>#eval_g_ineq=eval_g_ineq,</t>
  </si>
  <si>
    <t>eval_g_eq=eval_g_eq,</t>
  </si>
  <si>
    <t>opts=opts)</t>
  </si>
  <si>
    <t>## collect output</t>
  </si>
  <si>
    <r>
      <t>,expSpendUnitDelta = expSpendUnitTotal/histSpendUnitTotal-</t>
    </r>
    <r>
      <rPr>
        <sz val="20"/>
        <color rgb="FF098658"/>
        <rFont val="Menlo"/>
        <family val="2"/>
      </rPr>
      <t>1</t>
    </r>
  </si>
  <si>
    <r>
      <t>,optmSpendUnit = nlsMod</t>
    </r>
    <r>
      <rPr>
        <sz val="20"/>
        <color rgb="FF0000FF"/>
        <rFont val="Menlo"/>
        <family val="2"/>
      </rPr>
      <t>$</t>
    </r>
    <r>
      <rPr>
        <sz val="20"/>
        <color rgb="FF000000"/>
        <rFont val="Menlo"/>
        <family val="2"/>
      </rPr>
      <t>solution</t>
    </r>
  </si>
  <si>
    <r>
      <t>,optmSpendUnitDelta = (nlsMod</t>
    </r>
    <r>
      <rPr>
        <sz val="20"/>
        <color rgb="FF0000FF"/>
        <rFont val="Menlo"/>
        <family val="2"/>
      </rPr>
      <t>$</t>
    </r>
    <r>
      <rPr>
        <sz val="20"/>
        <color rgb="FF000000"/>
        <rFont val="Menlo"/>
        <family val="2"/>
      </rPr>
      <t>solution / histSpendUnit -</t>
    </r>
    <r>
      <rPr>
        <sz val="20"/>
        <color rgb="FF098658"/>
        <rFont val="Menlo"/>
        <family val="2"/>
      </rPr>
      <t>1</t>
    </r>
    <r>
      <rPr>
        <sz val="20"/>
        <color rgb="FF000000"/>
        <rFont val="Menlo"/>
        <family val="2"/>
      </rPr>
      <t>)</t>
    </r>
  </si>
  <si>
    <r>
      <t>,optmSpendUnitTotal = sum(nlsMod</t>
    </r>
    <r>
      <rPr>
        <sz val="20"/>
        <color rgb="FF0000FF"/>
        <rFont val="Menlo"/>
        <family val="2"/>
      </rPr>
      <t>$</t>
    </r>
    <r>
      <rPr>
        <sz val="20"/>
        <color rgb="FF000000"/>
        <rFont val="Menlo"/>
        <family val="2"/>
      </rPr>
      <t>solution)</t>
    </r>
  </si>
  <si>
    <r>
      <t>,optmSpendUnitTotalDelta = sum(nlsMod</t>
    </r>
    <r>
      <rPr>
        <sz val="20"/>
        <color rgb="FF0000FF"/>
        <rFont val="Menlo"/>
        <family val="2"/>
      </rPr>
      <t>$</t>
    </r>
    <r>
      <rPr>
        <sz val="20"/>
        <color rgb="FF000000"/>
        <rFont val="Menlo"/>
        <family val="2"/>
      </rPr>
      <t>solution)/histSpendUnitTotal-</t>
    </r>
    <r>
      <rPr>
        <sz val="20"/>
        <color rgb="FF098658"/>
        <rFont val="Menlo"/>
        <family val="2"/>
      </rPr>
      <t>1</t>
    </r>
  </si>
  <si>
    <r>
      <t>,optmSpendShareUnit = nlsMod</t>
    </r>
    <r>
      <rPr>
        <sz val="20"/>
        <color rgb="FF0000FF"/>
        <rFont val="Menlo"/>
        <family val="2"/>
      </rPr>
      <t>$</t>
    </r>
    <r>
      <rPr>
        <sz val="20"/>
        <color rgb="FF000000"/>
        <rFont val="Menlo"/>
        <family val="2"/>
      </rPr>
      <t>solution / sum(nlsMod</t>
    </r>
    <r>
      <rPr>
        <sz val="20"/>
        <color rgb="FF0000FF"/>
        <rFont val="Menlo"/>
        <family val="2"/>
      </rPr>
      <t>$</t>
    </r>
    <r>
      <rPr>
        <sz val="20"/>
        <color rgb="FF000000"/>
        <rFont val="Menlo"/>
        <family val="2"/>
      </rPr>
      <t>solution)</t>
    </r>
  </si>
  <si>
    <r>
      <t>,optmResponseUnit = -eval_f(nlsMod</t>
    </r>
    <r>
      <rPr>
        <sz val="20"/>
        <color rgb="FF0000FF"/>
        <rFont val="Menlo"/>
        <family val="2"/>
      </rPr>
      <t>$</t>
    </r>
    <r>
      <rPr>
        <sz val="20"/>
        <color rgb="FF000000"/>
        <rFont val="Menlo"/>
        <family val="2"/>
      </rPr>
      <t>solution)[[</t>
    </r>
    <r>
      <rPr>
        <sz val="20"/>
        <color rgb="FFA31515"/>
        <rFont val="Menlo"/>
        <family val="2"/>
      </rPr>
      <t>"objective.channel"</t>
    </r>
    <r>
      <rPr>
        <sz val="20"/>
        <color rgb="FF000000"/>
        <rFont val="Menlo"/>
        <family val="2"/>
      </rPr>
      <t>]]</t>
    </r>
  </si>
  <si>
    <r>
      <t>,optmResponseUnitTotal = sum(-eval_f(nlsMod</t>
    </r>
    <r>
      <rPr>
        <sz val="20"/>
        <color rgb="FF0000FF"/>
        <rFont val="Menlo"/>
        <family val="2"/>
      </rPr>
      <t>$</t>
    </r>
    <r>
      <rPr>
        <sz val="20"/>
        <color rgb="FF000000"/>
        <rFont val="Menlo"/>
        <family val="2"/>
      </rPr>
      <t>solution)[[</t>
    </r>
    <r>
      <rPr>
        <sz val="20"/>
        <color rgb="FFA31515"/>
        <rFont val="Menlo"/>
        <family val="2"/>
      </rPr>
      <t>"objective.channel"</t>
    </r>
    <r>
      <rPr>
        <sz val="20"/>
        <color rgb="FF000000"/>
        <rFont val="Menlo"/>
        <family val="2"/>
      </rPr>
      <t>]])</t>
    </r>
  </si>
  <si>
    <r>
      <t>,optmRoiUnit = -eval_f(nlsMod</t>
    </r>
    <r>
      <rPr>
        <sz val="20"/>
        <color rgb="FF0000FF"/>
        <rFont val="Menlo"/>
        <family val="2"/>
      </rPr>
      <t>$</t>
    </r>
    <r>
      <rPr>
        <sz val="20"/>
        <color rgb="FF000000"/>
        <rFont val="Menlo"/>
        <family val="2"/>
      </rPr>
      <t>solution)[[</t>
    </r>
    <r>
      <rPr>
        <sz val="20"/>
        <color rgb="FFA31515"/>
        <rFont val="Menlo"/>
        <family val="2"/>
      </rPr>
      <t>"objective.channel"</t>
    </r>
    <r>
      <rPr>
        <sz val="20"/>
        <color rgb="FF000000"/>
        <rFont val="Menlo"/>
        <family val="2"/>
      </rPr>
      <t>]] / nlsMod</t>
    </r>
    <r>
      <rPr>
        <sz val="20"/>
        <color rgb="FF0000FF"/>
        <rFont val="Menlo"/>
        <family val="2"/>
      </rPr>
      <t>$</t>
    </r>
    <r>
      <rPr>
        <sz val="20"/>
        <color rgb="FF000000"/>
        <rFont val="Menlo"/>
        <family val="2"/>
      </rPr>
      <t>solution</t>
    </r>
  </si>
  <si>
    <r>
      <t>,optmResponseUnitLift = (-eval_f(nlsMod</t>
    </r>
    <r>
      <rPr>
        <sz val="20"/>
        <color rgb="FF0000FF"/>
        <rFont val="Menlo"/>
        <family val="2"/>
      </rPr>
      <t>$</t>
    </r>
    <r>
      <rPr>
        <sz val="20"/>
        <color rgb="FF000000"/>
        <rFont val="Menlo"/>
        <family val="2"/>
      </rPr>
      <t>solution)[[</t>
    </r>
    <r>
      <rPr>
        <sz val="20"/>
        <color rgb="FFA31515"/>
        <rFont val="Menlo"/>
        <family val="2"/>
      </rPr>
      <t>"objective.channel"</t>
    </r>
    <r>
      <rPr>
        <sz val="20"/>
        <color rgb="FF000000"/>
        <rFont val="Menlo"/>
        <family val="2"/>
      </rPr>
      <t>]] / histResponseUnit) -</t>
    </r>
    <r>
      <rPr>
        <sz val="20"/>
        <color rgb="FF098658"/>
        <rFont val="Menlo"/>
        <family val="2"/>
      </rPr>
      <t>1</t>
    </r>
  </si>
  <si>
    <r>
      <t>dt_optimOut[, optmResponseUnitTotalLift:= (optmResponseUnitTotal / initResponseUnitTotal) -</t>
    </r>
    <r>
      <rPr>
        <sz val="20"/>
        <color rgb="FF098658"/>
        <rFont val="Menlo"/>
        <family val="2"/>
      </rPr>
      <t>1</t>
    </r>
    <r>
      <rPr>
        <sz val="20"/>
        <color rgb="FF000000"/>
        <rFont val="Menlo"/>
        <family val="2"/>
      </rPr>
      <t>]</t>
    </r>
  </si>
  <si>
    <r>
      <t>print(optim_result</t>
    </r>
    <r>
      <rPr>
        <sz val="20"/>
        <color rgb="FF0000FF"/>
        <rFont val="Menlo"/>
        <family val="2"/>
      </rPr>
      <t>$</t>
    </r>
    <r>
      <rPr>
        <sz val="20"/>
        <color rgb="FF000000"/>
        <rFont val="Menlo"/>
        <family val="2"/>
      </rPr>
      <t>dt_optimOut)</t>
    </r>
  </si>
  <si>
    <r>
      <t xml:space="preserve">f.plotOptimiser(T) </t>
    </r>
    <r>
      <rPr>
        <sz val="20"/>
        <color rgb="FF008000"/>
        <rFont val="Menlo"/>
        <family val="2"/>
      </rPr>
      <t xml:space="preserve"># 3 plots of optimiser result: budget re-allocation, ROI comparison &amp; response comparison </t>
    </r>
  </si>
  <si>
    <t>### Michaelis-Menten model: reach ~ Vmax * spend/(Km + spend)</t>
  </si>
  <si>
    <t>### build lm comparison model</t>
  </si>
  <si>
    <t>### compare NLS &amp; LM's rsq, takes LM if NLS fits worse</t>
  </si>
  <si>
    <t>### create plot</t>
  </si>
  <si>
    <t>## model reach metric from spend for each channel</t>
  </si>
  <si>
    <t>seo_session</t>
  </si>
  <si>
    <t>crm_clicks</t>
  </si>
  <si>
    <t>model_output_collect &lt;- f.robyn(set_hyperBoundLocal</t>
  </si>
  <si>
    <t>,optimizer_name = set_hyperOptimAlgo</t>
  </si>
  <si>
    <t>,set_trial = set_trial</t>
  </si>
  <si>
    <t>## clean &amp; aggregate data (eg. Rename variable names, filter selected columns, and transform all factor variables)</t>
  </si>
  <si>
    <t>#Prepare input data</t>
  </si>
  <si>
    <t># Run models</t>
  </si>
  <si>
    <t># Define f.robyn, the main trial looping and plotting function</t>
  </si>
  <si>
    <t>## Run f.mmm on set_trials</t>
  </si>
  <si>
    <r>
      <t xml:space="preserve">mediaVecCum[[v]] &lt;- f.transformation(x=m, theta=theta, shape = shape, scale = scale, alpha=alpha, gamma=gamma, alternative = adstock, stage = </t>
    </r>
    <r>
      <rPr>
        <sz val="20"/>
        <color rgb="FFA31515"/>
        <rFont val="Menlo"/>
        <family val="2"/>
      </rPr>
      <t>"thetaVecCum"</t>
    </r>
    <r>
      <rPr>
        <sz val="20"/>
        <color rgb="FF000000"/>
        <rFont val="Menlo"/>
        <family val="2"/>
      </rPr>
      <t>)</t>
    </r>
  </si>
  <si>
    <r>
      <t xml:space="preserve">,plot_folder = </t>
    </r>
    <r>
      <rPr>
        <sz val="20"/>
        <color rgb="FFA31515"/>
        <rFont val="Menlo"/>
        <family val="2"/>
      </rPr>
      <t>"~/Downloads/Robyn-master/source/plots"</t>
    </r>
    <r>
      <rPr>
        <sz val="20"/>
        <color rgb="FF000000"/>
        <rFont val="Menlo"/>
        <family val="2"/>
      </rPr>
      <t xml:space="preserve">) </t>
    </r>
  </si>
  <si>
    <t>model_output &lt;- f.mmm(set_hyperBoundLocal</t>
  </si>
  <si>
    <t>,optimizer_name = optmz</t>
  </si>
  <si>
    <t>## Condition 1: Run f.mmm if using old model result tables</t>
  </si>
  <si>
    <t>## Condition 2: Run f.mmm on set_trials if hyperparameters are all fixed</t>
  </si>
  <si>
    <t>## Condition 3: Run f.mmm on set_trials if hyperparameters are not all fixed</t>
  </si>
  <si>
    <r>
      <t xml:space="preserve">,lambda.n = </t>
    </r>
    <r>
      <rPr>
        <sz val="20"/>
        <color rgb="FF098658"/>
        <rFont val="Menlo"/>
        <family val="2"/>
      </rPr>
      <t>100</t>
    </r>
  </si>
  <si>
    <t>,fixed.out = F</t>
  </si>
  <si>
    <r>
      <t xml:space="preserve">,fixed.lambda = </t>
    </r>
    <r>
      <rPr>
        <sz val="20"/>
        <color rgb="FF0000FF"/>
        <rFont val="Menlo"/>
        <family val="2"/>
      </rPr>
      <t>NULL</t>
    </r>
    <r>
      <rPr>
        <sz val="20"/>
        <color rgb="FF000000"/>
        <rFont val="Menlo"/>
        <family val="2"/>
      </rPr>
      <t>)</t>
    </r>
  </si>
  <si>
    <t>####### if no lift calibration, refit using best lambda, then decompose depvar with each variables</t>
  </si>
  <si>
    <t>####### if lift calibration, get calibration mape</t>
  </si>
  <si>
    <t>mape &lt;- liftCollect[, mean(mape_lift)]</t>
  </si>
  <si>
    <t>### Collect hyperparameters' bound for Nevergrad</t>
  </si>
  <si>
    <t>### Get spend share</t>
  </si>
  <si>
    <t>### Setup environment</t>
  </si>
  <si>
    <t>### Start Nevergrad loop</t>
  </si>
  <si>
    <t>#### set iterations</t>
  </si>
  <si>
    <t>#### start Nevergrad optimiser</t>
  </si>
  <si>
    <t>#### start loop</t>
  </si>
  <si>
    <t>##### get hyperparameter sample with ask</t>
  </si>
  <si>
    <t>##### scale sample to given bounds</t>
  </si>
  <si>
    <t>##### Parallel start</t>
  </si>
  <si>
    <t>###### Get hyperparameter sample</t>
  </si>
  <si>
    <r>
      <t xml:space="preserve">###### Tranform </t>
    </r>
    <r>
      <rPr>
        <sz val="20"/>
        <color rgb="FFFF0000"/>
        <rFont val="Menlo"/>
        <family val="2"/>
      </rPr>
      <t xml:space="preserve">media variables </t>
    </r>
    <r>
      <rPr>
        <sz val="20"/>
        <color rgb="FF008000"/>
        <rFont val="Menlo"/>
        <family val="2"/>
      </rPr>
      <t>with hyperparameters</t>
    </r>
  </si>
  <si>
    <t>###### Split and prepare data for modelling</t>
  </si>
  <si>
    <t>###### define sign control</t>
  </si>
  <si>
    <t>###### fit ridge regression with x-validation</t>
  </si>
  <si>
    <t>###### refit ridge regression with selected lambda from x-validation</t>
  </si>
  <si>
    <t>######## drop intercept if negative</t>
  </si>
  <si>
    <t>######## prepare lift input</t>
  </si>
  <si>
    <t>######## loop all lift input</t>
  </si>
  <si>
    <t>######### get lift period subset</t>
  </si>
  <si>
    <t>######### scale decomp</t>
  </si>
  <si>
    <t>######### output</t>
  </si>
  <si>
    <t>######## get mape_lift</t>
  </si>
  <si>
    <t>###### calculate multi-objectives for pareto optimality</t>
  </si>
  <si>
    <t>####### decomp objective: sum of squared distance between decomp share and spend share to be minimised</t>
  </si>
  <si>
    <t>####### adstock objective: sum of squared infinite sum of decay to be minimised? maybe not necessary</t>
  </si>
  <si>
    <t>####### calibration objective: not calibration: mse, decomp.rssd, if calibration: mse, decom.rssd, mape_lift</t>
  </si>
  <si>
    <t>###### Collect output</t>
  </si>
  <si>
    <t>##### end parallel</t>
  </si>
  <si>
    <t>##### Nevergrad tells objectives</t>
  </si>
  <si>
    <t>#### end NG loop</t>
  </si>
  <si>
    <t>### Get nevergrad pareto results</t>
  </si>
  <si>
    <t>### Final result collect</t>
  </si>
  <si>
    <t>## Collect results for plotting</t>
  </si>
  <si>
    <t>### collect hyperparameter results</t>
  </si>
  <si>
    <t>## Plot results</t>
  </si>
  <si>
    <t>### set folder to save plot</t>
  </si>
  <si>
    <t>### plot overview plots</t>
  </si>
  <si>
    <t>#### plot prophet</t>
  </si>
  <si>
    <t>#### plot spend reach model</t>
  </si>
  <si>
    <t>#### plot hyperparameter sampling distribution</t>
  </si>
  <si>
    <t>#### plot Pareto front</t>
  </si>
  <si>
    <t>#### plot each Pareto solution</t>
  </si>
  <si>
    <t>##### plot spend x effect share comparison</t>
  </si>
  <si>
    <t>##### plot waterfall</t>
  </si>
  <si>
    <t>##### plot adstock rate</t>
  </si>
  <si>
    <t>##### plot response curve</t>
  </si>
  <si>
    <t>###### get Michaelis Menten nls fitting param</t>
  </si>
  <si>
    <t>###### reverse exposure to spend</t>
  </si>
  <si>
    <t>##### plot fitted vs actual</t>
  </si>
  <si>
    <t>##### plot diagnostic: fitted vs residual</t>
  </si>
  <si>
    <t>##### save and aggregate one-pager plots</t>
  </si>
  <si>
    <t>##### prepare output</t>
  </si>
  <si>
    <t>#### end solution loop</t>
  </si>
  <si>
    <t>## Collect results for output</t>
  </si>
  <si>
    <r>
      <t xml:space="preserve">fwrite(resultHypParam[solID %in% allSolutions], paste0(plot_folder, </t>
    </r>
    <r>
      <rPr>
        <sz val="20"/>
        <color rgb="FFA31515"/>
        <rFont val="Menlo"/>
        <family val="2"/>
      </rPr>
      <t>"/"</t>
    </r>
    <r>
      <rPr>
        <sz val="20"/>
        <color rgb="FF000000"/>
        <rFont val="Menlo"/>
        <family val="2"/>
      </rPr>
      <t>, plot_folder_sub,</t>
    </r>
    <r>
      <rPr>
        <sz val="20"/>
        <color rgb="FFA31515"/>
        <rFont val="Menlo"/>
        <family val="2"/>
      </rPr>
      <t>"/"</t>
    </r>
    <r>
      <rPr>
        <sz val="20"/>
        <color rgb="FF000000"/>
        <rFont val="Menlo"/>
        <family val="2"/>
      </rPr>
      <t xml:space="preserve">, </t>
    </r>
    <r>
      <rPr>
        <sz val="20"/>
        <color rgb="FFA31515"/>
        <rFont val="Menlo"/>
        <family val="2"/>
      </rPr>
      <t>"pareto_hyperparameters.csv"</t>
    </r>
    <r>
      <rPr>
        <sz val="20"/>
        <color rgb="FF000000"/>
        <rFont val="Menlo"/>
        <family val="2"/>
      </rPr>
      <t>))</t>
    </r>
  </si>
  <si>
    <r>
      <t xml:space="preserve">fwrite(xDecompAgg[solID %in% allSolutions], paste0(plot_folder, </t>
    </r>
    <r>
      <rPr>
        <sz val="20"/>
        <color rgb="FFA31515"/>
        <rFont val="Menlo"/>
        <family val="2"/>
      </rPr>
      <t>"/"</t>
    </r>
    <r>
      <rPr>
        <sz val="20"/>
        <color rgb="FF000000"/>
        <rFont val="Menlo"/>
        <family val="2"/>
      </rPr>
      <t>, plot_folder_sub,</t>
    </r>
    <r>
      <rPr>
        <sz val="20"/>
        <color rgb="FFA31515"/>
        <rFont val="Menlo"/>
        <family val="2"/>
      </rPr>
      <t>"/"</t>
    </r>
    <r>
      <rPr>
        <sz val="20"/>
        <color rgb="FF000000"/>
        <rFont val="Menlo"/>
        <family val="2"/>
      </rPr>
      <t xml:space="preserve">, </t>
    </r>
    <r>
      <rPr>
        <sz val="20"/>
        <color rgb="FFA31515"/>
        <rFont val="Menlo"/>
        <family val="2"/>
      </rPr>
      <t>"pareto_aggregated.csv"</t>
    </r>
    <r>
      <rPr>
        <sz val="20"/>
        <color rgb="FF000000"/>
        <rFont val="Menlo"/>
        <family val="2"/>
      </rPr>
      <t>))</t>
    </r>
  </si>
  <si>
    <r>
      <t xml:space="preserve">fwrite(mediaVecCollect, paste0(plot_folder, </t>
    </r>
    <r>
      <rPr>
        <sz val="20"/>
        <color rgb="FFA31515"/>
        <rFont val="Menlo"/>
        <family val="2"/>
      </rPr>
      <t>"/"</t>
    </r>
    <r>
      <rPr>
        <sz val="20"/>
        <color rgb="FF000000"/>
        <rFont val="Menlo"/>
        <family val="2"/>
      </rPr>
      <t>, plot_folder_sub,</t>
    </r>
    <r>
      <rPr>
        <sz val="20"/>
        <color rgb="FFA31515"/>
        <rFont val="Menlo"/>
        <family val="2"/>
      </rPr>
      <t>"/"</t>
    </r>
    <r>
      <rPr>
        <sz val="20"/>
        <color rgb="FF000000"/>
        <rFont val="Menlo"/>
        <family val="2"/>
      </rPr>
      <t xml:space="preserve">, </t>
    </r>
    <r>
      <rPr>
        <sz val="20"/>
        <color rgb="FFA31515"/>
        <rFont val="Menlo"/>
        <family val="2"/>
      </rPr>
      <t>"pareto_media_transform_matrix.csv"</t>
    </r>
    <r>
      <rPr>
        <sz val="20"/>
        <color rgb="FF000000"/>
        <rFont val="Menlo"/>
        <family val="2"/>
      </rPr>
      <t>))</t>
    </r>
  </si>
  <si>
    <r>
      <t xml:space="preserve">fwrite(xDecompVecCollect, paste0(plot_folder, </t>
    </r>
    <r>
      <rPr>
        <sz val="20"/>
        <color rgb="FFA31515"/>
        <rFont val="Menlo"/>
        <family val="2"/>
      </rPr>
      <t>"/"</t>
    </r>
    <r>
      <rPr>
        <sz val="20"/>
        <color rgb="FF000000"/>
        <rFont val="Menlo"/>
        <family val="2"/>
      </rPr>
      <t>, plot_folder_sub,</t>
    </r>
    <r>
      <rPr>
        <sz val="20"/>
        <color rgb="FFA31515"/>
        <rFont val="Menlo"/>
        <family val="2"/>
      </rPr>
      <t>"/"</t>
    </r>
    <r>
      <rPr>
        <sz val="20"/>
        <color rgb="FF000000"/>
        <rFont val="Menlo"/>
        <family val="2"/>
      </rPr>
      <t xml:space="preserve">, </t>
    </r>
    <r>
      <rPr>
        <sz val="20"/>
        <color rgb="FFA31515"/>
        <rFont val="Menlo"/>
        <family val="2"/>
      </rPr>
      <t>"pareto_alldecomp_matrix.csv"</t>
    </r>
    <r>
      <rPr>
        <sz val="20"/>
        <color rgb="FF000000"/>
        <rFont val="Menlo"/>
        <family val="2"/>
      </rPr>
      <t>))</t>
    </r>
  </si>
  <si>
    <t># Budget Allocator - Beta</t>
  </si>
  <si>
    <t># Budget allocator result requires further validation. Please use this result with caution.</t>
  </si>
  <si>
    <t># Please don't interpret budget allocation result if there's no satisfying MMM result</t>
  </si>
  <si>
    <r>
      <t>model_output_collect</t>
    </r>
    <r>
      <rPr>
        <sz val="20"/>
        <color rgb="FF0000FF"/>
        <rFont val="Menlo"/>
        <family val="2"/>
      </rPr>
      <t>$</t>
    </r>
    <r>
      <rPr>
        <sz val="20"/>
        <color rgb="FF000000"/>
        <rFont val="Menlo"/>
        <family val="2"/>
      </rPr>
      <t>allSolutions</t>
    </r>
  </si>
  <si>
    <r>
      <t xml:space="preserve">optim_result &lt;- f.budgetAllocator(modID = </t>
    </r>
    <r>
      <rPr>
        <sz val="20"/>
        <color rgb="FFA31515"/>
        <rFont val="Menlo"/>
        <family val="2"/>
      </rPr>
      <t>"34_25_1"</t>
    </r>
    <r>
      <rPr>
        <sz val="20"/>
        <color rgb="FF000000"/>
        <rFont val="Menlo"/>
        <family val="2"/>
      </rPr>
      <t xml:space="preserve"> </t>
    </r>
    <r>
      <rPr>
        <sz val="20"/>
        <color rgb="FF008000"/>
        <rFont val="Menlo"/>
        <family val="2"/>
      </rPr>
      <t># input one of the model IDs in model_output_collect$allSolutions to get optimisation result</t>
    </r>
  </si>
  <si>
    <r>
      <t xml:space="preserve">,scenario = </t>
    </r>
    <r>
      <rPr>
        <sz val="20"/>
        <color rgb="FFA31515"/>
        <rFont val="Menlo"/>
        <family val="2"/>
      </rPr>
      <t>"max_historical_response"</t>
    </r>
    <r>
      <rPr>
        <sz val="20"/>
        <color rgb="FF000000"/>
        <rFont val="Menlo"/>
        <family val="2"/>
      </rPr>
      <t xml:space="preserve"> </t>
    </r>
    <r>
      <rPr>
        <sz val="20"/>
        <color rgb="FF008000"/>
        <rFont val="Menlo"/>
        <family val="2"/>
      </rPr>
      <t># c(max_historical_response, max_response_expected_spend)</t>
    </r>
  </si>
  <si>
    <t>#,expected_spend = 100000 # specify future spend volume. only applies when scenario = "max_response_expected_spend"</t>
  </si>
  <si>
    <t>#,expected_spend_days = 90 # specify period for the future spend volumne in days. only applies when scenario = "max_response_expected_spend"</t>
  </si>
  <si>
    <r>
      <t>,channel_constr_low = c(</t>
    </r>
    <r>
      <rPr>
        <sz val="20"/>
        <color rgb="FF098658"/>
        <rFont val="Menlo"/>
        <family val="2"/>
      </rPr>
      <t>0.6</t>
    </r>
    <r>
      <rPr>
        <sz val="20"/>
        <color rgb="FF000000"/>
        <rFont val="Menlo"/>
        <family val="2"/>
      </rPr>
      <t xml:space="preserve">, </t>
    </r>
    <r>
      <rPr>
        <sz val="20"/>
        <color rgb="FF098658"/>
        <rFont val="Menlo"/>
        <family val="2"/>
      </rPr>
      <t>0.6</t>
    </r>
    <r>
      <rPr>
        <sz val="20"/>
        <color rgb="FF000000"/>
        <rFont val="Menlo"/>
        <family val="2"/>
      </rPr>
      <t xml:space="preserve">, </t>
    </r>
    <r>
      <rPr>
        <sz val="20"/>
        <color rgb="FF098658"/>
        <rFont val="Menlo"/>
        <family val="2"/>
      </rPr>
      <t>0.6</t>
    </r>
    <r>
      <rPr>
        <sz val="20"/>
        <color rgb="FF000000"/>
        <rFont val="Menlo"/>
        <family val="2"/>
      </rPr>
      <t xml:space="preserve">, </t>
    </r>
    <r>
      <rPr>
        <sz val="20"/>
        <color rgb="FF098658"/>
        <rFont val="Menlo"/>
        <family val="2"/>
      </rPr>
      <t>0.6</t>
    </r>
    <r>
      <rPr>
        <sz val="20"/>
        <color rgb="FF000000"/>
        <rFont val="Menlo"/>
        <family val="2"/>
      </rPr>
      <t xml:space="preserve">, </t>
    </r>
    <r>
      <rPr>
        <sz val="20"/>
        <color rgb="FF098658"/>
        <rFont val="Menlo"/>
        <family val="2"/>
      </rPr>
      <t>0.6</t>
    </r>
    <r>
      <rPr>
        <sz val="20"/>
        <color rgb="FF000000"/>
        <rFont val="Menlo"/>
        <family val="2"/>
      </rPr>
      <t xml:space="preserve">) </t>
    </r>
    <r>
      <rPr>
        <sz val="20"/>
        <color rgb="FF008000"/>
        <rFont val="Menlo"/>
        <family val="2"/>
      </rPr>
      <t># must be between 0.01-1 and has same length and order as set_mediaVarName</t>
    </r>
  </si>
  <si>
    <r>
      <t>,channel_constr_up = c(</t>
    </r>
    <r>
      <rPr>
        <sz val="20"/>
        <color rgb="FF098658"/>
        <rFont val="Menlo"/>
        <family val="2"/>
      </rPr>
      <t>1.5</t>
    </r>
    <r>
      <rPr>
        <sz val="20"/>
        <color rgb="FF000000"/>
        <rFont val="Menlo"/>
        <family val="2"/>
      </rPr>
      <t xml:space="preserve">, </t>
    </r>
    <r>
      <rPr>
        <sz val="20"/>
        <color rgb="FF098658"/>
        <rFont val="Menlo"/>
        <family val="2"/>
      </rPr>
      <t>1.5</t>
    </r>
    <r>
      <rPr>
        <sz val="20"/>
        <color rgb="FF000000"/>
        <rFont val="Menlo"/>
        <family val="2"/>
      </rPr>
      <t xml:space="preserve">, </t>
    </r>
    <r>
      <rPr>
        <sz val="20"/>
        <color rgb="FF098658"/>
        <rFont val="Menlo"/>
        <family val="2"/>
      </rPr>
      <t>1.5</t>
    </r>
    <r>
      <rPr>
        <sz val="20"/>
        <color rgb="FF000000"/>
        <rFont val="Menlo"/>
        <family val="2"/>
      </rPr>
      <t xml:space="preserve">, </t>
    </r>
    <r>
      <rPr>
        <sz val="20"/>
        <color rgb="FF098658"/>
        <rFont val="Menlo"/>
        <family val="2"/>
      </rPr>
      <t>1.5</t>
    </r>
    <r>
      <rPr>
        <sz val="20"/>
        <color rgb="FF000000"/>
        <rFont val="Menlo"/>
        <family val="2"/>
      </rPr>
      <t xml:space="preserve">, </t>
    </r>
    <r>
      <rPr>
        <sz val="20"/>
        <color rgb="FF098658"/>
        <rFont val="Menlo"/>
        <family val="2"/>
      </rPr>
      <t>1.5</t>
    </r>
    <r>
      <rPr>
        <sz val="20"/>
        <color rgb="FF000000"/>
        <rFont val="Menlo"/>
        <family val="2"/>
      </rPr>
      <t xml:space="preserve">) </t>
    </r>
    <r>
      <rPr>
        <sz val="20"/>
        <color rgb="FF008000"/>
        <rFont val="Menlo"/>
        <family val="2"/>
      </rPr>
      <t># not recommended to 'exaggerate' upper bounds. 1.5 means channel budget can increase to 150% of current level</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</si>
</sst>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
    <numFmt numFmtId="165" formatCode="0.0"/>
    <numFmt numFmtId="166" formatCode="0.0000000"/>
  </numFmts>
  <fonts count="21">
    <font>
      <sz val="12"/>
      <color theme="1"/>
      <name val="Calibri"/>
      <family val="2"/>
      <scheme val="minor"/>
    </font>
    <font>
      <sz val="12"/>
      <color theme="1"/>
      <name val="Calibri"/>
      <family val="2"/>
      <scheme val="minor"/>
    </font>
    <font>
      <sz val="12"/>
      <color rgb="FFFF0000"/>
      <name val="Calibri"/>
      <family val="2"/>
      <scheme val="minor"/>
    </font>
    <font>
      <b/>
      <sz val="11"/>
      <color rgb="FF000000"/>
      <name val="Lucida Grande"/>
      <family val="2"/>
    </font>
    <font>
      <sz val="11"/>
      <color rgb="FF000000"/>
      <name val="Lucida Grande"/>
      <family val="2"/>
    </font>
    <font>
      <sz val="12"/>
      <color rgb="FF0070C0"/>
      <name val="Calibri"/>
      <family val="2"/>
      <scheme val="minor"/>
    </font>
    <font>
      <sz val="12"/>
      <color rgb="FF000000"/>
      <name val="Menlo"/>
      <family val="2"/>
    </font>
    <font>
      <sz val="12"/>
      <color rgb="FF008000"/>
      <name val="Menlo"/>
      <family val="2"/>
    </font>
    <font>
      <sz val="12"/>
      <color theme="1"/>
      <name val="Menlo Regular"/>
    </font>
    <font>
      <sz val="12"/>
      <color rgb="FFFF0000"/>
      <name val="Menlo Regular"/>
    </font>
    <font>
      <sz val="12"/>
      <color rgb="FF000000"/>
      <name val="Menlo Regular"/>
    </font>
    <font>
      <sz val="12"/>
      <color rgb="FF008000"/>
      <name val="Menlo Regular"/>
    </font>
    <font>
      <sz val="12"/>
      <color rgb="FF098658"/>
      <name val="Menlo Regular"/>
    </font>
    <font>
      <sz val="12"/>
      <color rgb="FF0000FF"/>
      <name val="Menlo Regular"/>
    </font>
    <font>
      <sz val="12"/>
      <color rgb="FFA31515"/>
      <name val="Menlo Regular"/>
    </font>
    <font>
      <sz val="20"/>
      <color rgb="FF000000"/>
      <name val="Menlo"/>
      <family val="2"/>
    </font>
    <font>
      <sz val="20"/>
      <color rgb="FFA31515"/>
      <name val="Menlo"/>
      <family val="2"/>
    </font>
    <font>
      <sz val="20"/>
      <color rgb="FF008000"/>
      <name val="Menlo"/>
      <family val="2"/>
    </font>
    <font>
      <sz val="20"/>
      <color rgb="FF0000FF"/>
      <name val="Menlo"/>
      <family val="2"/>
    </font>
    <font>
      <sz val="20"/>
      <color rgb="FF098658"/>
      <name val="Menlo"/>
      <family val="2"/>
    </font>
    <font>
      <sz val="20"/>
      <color rgb="FFFF0000"/>
      <name val="Menlo"/>
      <family val="2"/>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26">
    <xf numFmtId="0" fontId="0" fillId="0" borderId="0" xfId="0"/>
    <xf numFmtId="14" fontId="0" fillId="0" borderId="0" xfId="0" applyNumberFormat="1"/>
    <xf numFmtId="2" fontId="0" fillId="0" borderId="0" xfId="0" applyNumberFormat="1"/>
    <xf numFmtId="9" fontId="0" fillId="0" borderId="0" xfId="1" applyFont="1"/>
    <xf numFmtId="164" fontId="0" fillId="0" borderId="0" xfId="1" applyNumberFormat="1" applyFont="1"/>
    <xf numFmtId="11" fontId="0" fillId="0" borderId="0" xfId="0" applyNumberFormat="1"/>
    <xf numFmtId="0" fontId="2" fillId="0" borderId="0" xfId="0" applyFont="1"/>
    <xf numFmtId="11" fontId="2" fillId="0" borderId="0" xfId="0" applyNumberFormat="1" applyFont="1"/>
    <xf numFmtId="0" fontId="3" fillId="0" borderId="0" xfId="0" applyFont="1"/>
    <xf numFmtId="0" fontId="4" fillId="0" borderId="0" xfId="0" applyFont="1"/>
    <xf numFmtId="20" fontId="0" fillId="0" borderId="0" xfId="0" applyNumberFormat="1"/>
    <xf numFmtId="165" fontId="0" fillId="0" borderId="0" xfId="0" applyNumberFormat="1"/>
    <xf numFmtId="1" fontId="0" fillId="0" borderId="0" xfId="0" applyNumberFormat="1"/>
    <xf numFmtId="166" fontId="0" fillId="0" borderId="0" xfId="0" applyNumberFormat="1"/>
    <xf numFmtId="0" fontId="5" fillId="0" borderId="0" xfId="0" applyFont="1"/>
    <xf numFmtId="0" fontId="6" fillId="0" borderId="0" xfId="0" applyFont="1"/>
    <xf numFmtId="0" fontId="7" fillId="0" borderId="0" xfId="0" applyFont="1"/>
    <xf numFmtId="0" fontId="0" fillId="0" borderId="0" xfId="0" applyFont="1"/>
    <xf numFmtId="0" fontId="8" fillId="0" borderId="0" xfId="0" applyFont="1"/>
    <xf numFmtId="0" fontId="9" fillId="0" borderId="0" xfId="0" applyFont="1"/>
    <xf numFmtId="0" fontId="10" fillId="0" borderId="0" xfId="0" applyFont="1"/>
    <xf numFmtId="0" fontId="11" fillId="0" borderId="0" xfId="0" applyFont="1"/>
    <xf numFmtId="0" fontId="15" fillId="0" borderId="0" xfId="0" applyFont="1"/>
    <xf numFmtId="0" fontId="17" fillId="0" borderId="0" xfId="0" applyFont="1"/>
    <xf numFmtId="0" fontId="16" fillId="0" borderId="0" xfId="0" applyFont="1"/>
    <xf numFmtId="0" fontId="20" fillId="0" borderId="0" xfId="0" applyFont="1"/>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0</xdr:col>
      <xdr:colOff>482600</xdr:colOff>
      <xdr:row>68</xdr:row>
      <xdr:rowOff>101600</xdr:rowOff>
    </xdr:from>
    <xdr:to>
      <xdr:col>11</xdr:col>
      <xdr:colOff>266700</xdr:colOff>
      <xdr:row>97</xdr:row>
      <xdr:rowOff>99890</xdr:rowOff>
    </xdr:to>
    <xdr:pic>
      <xdr:nvPicPr>
        <xdr:cNvPr id="9" name="Picture 8">
          <a:extLst>
            <a:ext uri="{FF2B5EF4-FFF2-40B4-BE49-F238E27FC236}">
              <a16:creationId xmlns:a16="http://schemas.microsoft.com/office/drawing/2014/main" id="{C364A574-BAAA-E041-8439-C145ED539E7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2600" y="18973800"/>
          <a:ext cx="8864600" cy="58910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127000</xdr:colOff>
      <xdr:row>67</xdr:row>
      <xdr:rowOff>101600</xdr:rowOff>
    </xdr:from>
    <xdr:to>
      <xdr:col>25</xdr:col>
      <xdr:colOff>111351</xdr:colOff>
      <xdr:row>100</xdr:row>
      <xdr:rowOff>0</xdr:rowOff>
    </xdr:to>
    <xdr:pic>
      <xdr:nvPicPr>
        <xdr:cNvPr id="10" name="Picture 9">
          <a:extLst>
            <a:ext uri="{FF2B5EF4-FFF2-40B4-BE49-F238E27FC236}">
              <a16:creationId xmlns:a16="http://schemas.microsoft.com/office/drawing/2014/main" id="{F94511F9-E6AF-084F-A075-8B775DDD397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58500" y="18770600"/>
          <a:ext cx="9890351" cy="660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177800</xdr:colOff>
      <xdr:row>107</xdr:row>
      <xdr:rowOff>63728</xdr:rowOff>
    </xdr:from>
    <xdr:to>
      <xdr:col>11</xdr:col>
      <xdr:colOff>406400</xdr:colOff>
      <xdr:row>134</xdr:row>
      <xdr:rowOff>207818</xdr:rowOff>
    </xdr:to>
    <xdr:pic>
      <xdr:nvPicPr>
        <xdr:cNvPr id="11" name="Picture 10">
          <a:extLst>
            <a:ext uri="{FF2B5EF4-FFF2-40B4-BE49-F238E27FC236}">
              <a16:creationId xmlns:a16="http://schemas.microsoft.com/office/drawing/2014/main" id="{016F7FAE-62D7-1A4A-98EC-EE29DC44002D}"/>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03300" y="26987728"/>
          <a:ext cx="8483600" cy="5625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114300</xdr:colOff>
      <xdr:row>343</xdr:row>
      <xdr:rowOff>127000</xdr:rowOff>
    </xdr:from>
    <xdr:to>
      <xdr:col>12</xdr:col>
      <xdr:colOff>558800</xdr:colOff>
      <xdr:row>358</xdr:row>
      <xdr:rowOff>317499</xdr:rowOff>
    </xdr:to>
    <xdr:pic>
      <xdr:nvPicPr>
        <xdr:cNvPr id="14" name="Picture 13">
          <a:extLst>
            <a:ext uri="{FF2B5EF4-FFF2-40B4-BE49-F238E27FC236}">
              <a16:creationId xmlns:a16="http://schemas.microsoft.com/office/drawing/2014/main" id="{3842BE5B-40B5-1F44-B5D7-5F46838AA780}"/>
            </a:ext>
          </a:extLst>
        </xdr:cNvPr>
        <xdr:cNvPicPr>
          <a:picLocks noChangeAspect="1"/>
        </xdr:cNvPicPr>
      </xdr:nvPicPr>
      <xdr:blipFill>
        <a:blip xmlns:r="http://schemas.openxmlformats.org/officeDocument/2006/relationships" r:embed="rId4"/>
        <a:stretch>
          <a:fillRect/>
        </a:stretch>
      </xdr:blipFill>
      <xdr:spPr>
        <a:xfrm>
          <a:off x="939800" y="76454000"/>
          <a:ext cx="9525000" cy="5143500"/>
        </a:xfrm>
        <a:prstGeom prst="rect">
          <a:avLst/>
        </a:prstGeom>
      </xdr:spPr>
    </xdr:pic>
    <xdr:clientData/>
  </xdr:twoCellAnchor>
  <xdr:twoCellAnchor editAs="oneCell">
    <xdr:from>
      <xdr:col>0</xdr:col>
      <xdr:colOff>317500</xdr:colOff>
      <xdr:row>368</xdr:row>
      <xdr:rowOff>0</xdr:rowOff>
    </xdr:from>
    <xdr:to>
      <xdr:col>11</xdr:col>
      <xdr:colOff>776449</xdr:colOff>
      <xdr:row>403</xdr:row>
      <xdr:rowOff>0</xdr:rowOff>
    </xdr:to>
    <xdr:pic>
      <xdr:nvPicPr>
        <xdr:cNvPr id="17" name="Picture 16">
          <a:extLst>
            <a:ext uri="{FF2B5EF4-FFF2-40B4-BE49-F238E27FC236}">
              <a16:creationId xmlns:a16="http://schemas.microsoft.com/office/drawing/2014/main" id="{3F3D37D6-A6F2-F54D-933B-1EAF96EBB7A5}"/>
            </a:ext>
          </a:extLst>
        </xdr:cNvPr>
        <xdr:cNvPicPr>
          <a:picLocks noChangeAspect="1"/>
        </xdr:cNvPicPr>
      </xdr:nvPicPr>
      <xdr:blipFill>
        <a:blip xmlns:r="http://schemas.openxmlformats.org/officeDocument/2006/relationships" r:embed="rId5"/>
        <a:stretch>
          <a:fillRect/>
        </a:stretch>
      </xdr:blipFill>
      <xdr:spPr>
        <a:xfrm>
          <a:off x="317500" y="100177600"/>
          <a:ext cx="9539449" cy="7112000"/>
        </a:xfrm>
        <a:prstGeom prst="rect">
          <a:avLst/>
        </a:prstGeom>
      </xdr:spPr>
    </xdr:pic>
    <xdr:clientData/>
  </xdr:twoCellAnchor>
  <xdr:twoCellAnchor editAs="oneCell">
    <xdr:from>
      <xdr:col>0</xdr:col>
      <xdr:colOff>698500</xdr:colOff>
      <xdr:row>406</xdr:row>
      <xdr:rowOff>114300</xdr:rowOff>
    </xdr:from>
    <xdr:to>
      <xdr:col>8</xdr:col>
      <xdr:colOff>457200</xdr:colOff>
      <xdr:row>430</xdr:row>
      <xdr:rowOff>22528</xdr:rowOff>
    </xdr:to>
    <xdr:pic>
      <xdr:nvPicPr>
        <xdr:cNvPr id="18" name="Picture 17">
          <a:extLst>
            <a:ext uri="{FF2B5EF4-FFF2-40B4-BE49-F238E27FC236}">
              <a16:creationId xmlns:a16="http://schemas.microsoft.com/office/drawing/2014/main" id="{AA4752CB-8DE3-DE4A-B540-178B576FD201}"/>
            </a:ext>
          </a:extLst>
        </xdr:cNvPr>
        <xdr:cNvPicPr>
          <a:picLocks noChangeAspect="1"/>
        </xdr:cNvPicPr>
      </xdr:nvPicPr>
      <xdr:blipFill>
        <a:blip xmlns:r="http://schemas.openxmlformats.org/officeDocument/2006/relationships" r:embed="rId6"/>
        <a:stretch>
          <a:fillRect/>
        </a:stretch>
      </xdr:blipFill>
      <xdr:spPr>
        <a:xfrm>
          <a:off x="698500" y="108267500"/>
          <a:ext cx="6362700" cy="4785028"/>
        </a:xfrm>
        <a:prstGeom prst="rect">
          <a:avLst/>
        </a:prstGeom>
      </xdr:spPr>
    </xdr:pic>
    <xdr:clientData/>
  </xdr:twoCellAnchor>
  <xdr:twoCellAnchor editAs="oneCell">
    <xdr:from>
      <xdr:col>0</xdr:col>
      <xdr:colOff>508000</xdr:colOff>
      <xdr:row>433</xdr:row>
      <xdr:rowOff>177800</xdr:rowOff>
    </xdr:from>
    <xdr:to>
      <xdr:col>8</xdr:col>
      <xdr:colOff>317500</xdr:colOff>
      <xdr:row>457</xdr:row>
      <xdr:rowOff>140101</xdr:rowOff>
    </xdr:to>
    <xdr:pic>
      <xdr:nvPicPr>
        <xdr:cNvPr id="19" name="Picture 18">
          <a:extLst>
            <a:ext uri="{FF2B5EF4-FFF2-40B4-BE49-F238E27FC236}">
              <a16:creationId xmlns:a16="http://schemas.microsoft.com/office/drawing/2014/main" id="{E4319664-7A41-D544-8789-EA99E6D065F5}"/>
            </a:ext>
          </a:extLst>
        </xdr:cNvPr>
        <xdr:cNvPicPr>
          <a:picLocks noChangeAspect="1"/>
        </xdr:cNvPicPr>
      </xdr:nvPicPr>
      <xdr:blipFill>
        <a:blip xmlns:r="http://schemas.openxmlformats.org/officeDocument/2006/relationships" r:embed="rId7"/>
        <a:stretch>
          <a:fillRect/>
        </a:stretch>
      </xdr:blipFill>
      <xdr:spPr>
        <a:xfrm>
          <a:off x="508000" y="113944400"/>
          <a:ext cx="6413500" cy="4839101"/>
        </a:xfrm>
        <a:prstGeom prst="rect">
          <a:avLst/>
        </a:prstGeom>
      </xdr:spPr>
    </xdr:pic>
    <xdr:clientData/>
  </xdr:twoCellAnchor>
  <xdr:twoCellAnchor editAs="oneCell">
    <xdr:from>
      <xdr:col>0</xdr:col>
      <xdr:colOff>482601</xdr:colOff>
      <xdr:row>461</xdr:row>
      <xdr:rowOff>200984</xdr:rowOff>
    </xdr:from>
    <xdr:to>
      <xdr:col>12</xdr:col>
      <xdr:colOff>596901</xdr:colOff>
      <xdr:row>492</xdr:row>
      <xdr:rowOff>182790</xdr:rowOff>
    </xdr:to>
    <xdr:pic>
      <xdr:nvPicPr>
        <xdr:cNvPr id="20" name="Picture 19">
          <a:extLst>
            <a:ext uri="{FF2B5EF4-FFF2-40B4-BE49-F238E27FC236}">
              <a16:creationId xmlns:a16="http://schemas.microsoft.com/office/drawing/2014/main" id="{5E3BBCC0-DE39-E44B-9B7C-6410FC859FBF}"/>
            </a:ext>
          </a:extLst>
        </xdr:cNvPr>
        <xdr:cNvPicPr>
          <a:picLocks noChangeAspect="1"/>
        </xdr:cNvPicPr>
      </xdr:nvPicPr>
      <xdr:blipFill>
        <a:blip xmlns:r="http://schemas.openxmlformats.org/officeDocument/2006/relationships" r:embed="rId8"/>
        <a:stretch>
          <a:fillRect/>
        </a:stretch>
      </xdr:blipFill>
      <xdr:spPr>
        <a:xfrm>
          <a:off x="482601" y="116812384"/>
          <a:ext cx="10020300" cy="6281005"/>
        </a:xfrm>
        <a:prstGeom prst="rect">
          <a:avLst/>
        </a:prstGeom>
      </xdr:spPr>
    </xdr:pic>
    <xdr:clientData/>
  </xdr:twoCellAnchor>
  <xdr:twoCellAnchor editAs="oneCell">
    <xdr:from>
      <xdr:col>17</xdr:col>
      <xdr:colOff>584199</xdr:colOff>
      <xdr:row>497</xdr:row>
      <xdr:rowOff>16488</xdr:rowOff>
    </xdr:from>
    <xdr:to>
      <xdr:col>29</xdr:col>
      <xdr:colOff>787400</xdr:colOff>
      <xdr:row>528</xdr:row>
      <xdr:rowOff>49547</xdr:rowOff>
    </xdr:to>
    <xdr:pic>
      <xdr:nvPicPr>
        <xdr:cNvPr id="21" name="Picture 20">
          <a:extLst>
            <a:ext uri="{FF2B5EF4-FFF2-40B4-BE49-F238E27FC236}">
              <a16:creationId xmlns:a16="http://schemas.microsoft.com/office/drawing/2014/main" id="{8631CE8F-CC7A-6948-A592-D22C05320FA8}"/>
            </a:ext>
          </a:extLst>
        </xdr:cNvPr>
        <xdr:cNvPicPr>
          <a:picLocks noChangeAspect="1"/>
        </xdr:cNvPicPr>
      </xdr:nvPicPr>
      <xdr:blipFill>
        <a:blip xmlns:r="http://schemas.openxmlformats.org/officeDocument/2006/relationships" r:embed="rId9"/>
        <a:stretch>
          <a:fillRect/>
        </a:stretch>
      </xdr:blipFill>
      <xdr:spPr>
        <a:xfrm>
          <a:off x="14617699" y="125086088"/>
          <a:ext cx="10109201" cy="6332260"/>
        </a:xfrm>
        <a:prstGeom prst="rect">
          <a:avLst/>
        </a:prstGeom>
      </xdr:spPr>
    </xdr:pic>
    <xdr:clientData/>
  </xdr:twoCellAnchor>
  <xdr:twoCellAnchor editAs="oneCell">
    <xdr:from>
      <xdr:col>0</xdr:col>
      <xdr:colOff>254000</xdr:colOff>
      <xdr:row>497</xdr:row>
      <xdr:rowOff>95998</xdr:rowOff>
    </xdr:from>
    <xdr:to>
      <xdr:col>8</xdr:col>
      <xdr:colOff>130076</xdr:colOff>
      <xdr:row>521</xdr:row>
      <xdr:rowOff>38099</xdr:rowOff>
    </xdr:to>
    <xdr:pic>
      <xdr:nvPicPr>
        <xdr:cNvPr id="22" name="Picture 21">
          <a:extLst>
            <a:ext uri="{FF2B5EF4-FFF2-40B4-BE49-F238E27FC236}">
              <a16:creationId xmlns:a16="http://schemas.microsoft.com/office/drawing/2014/main" id="{55429F57-F894-EE4F-9738-325319E5F370}"/>
            </a:ext>
          </a:extLst>
        </xdr:cNvPr>
        <xdr:cNvPicPr>
          <a:picLocks noChangeAspect="1"/>
        </xdr:cNvPicPr>
      </xdr:nvPicPr>
      <xdr:blipFill>
        <a:blip xmlns:r="http://schemas.openxmlformats.org/officeDocument/2006/relationships" r:embed="rId10"/>
        <a:stretch>
          <a:fillRect/>
        </a:stretch>
      </xdr:blipFill>
      <xdr:spPr>
        <a:xfrm>
          <a:off x="254000" y="125165598"/>
          <a:ext cx="6480076" cy="4818902"/>
        </a:xfrm>
        <a:prstGeom prst="rect">
          <a:avLst/>
        </a:prstGeom>
      </xdr:spPr>
    </xdr:pic>
    <xdr:clientData/>
  </xdr:twoCellAnchor>
  <xdr:twoCellAnchor editAs="oneCell">
    <xdr:from>
      <xdr:col>8</xdr:col>
      <xdr:colOff>762000</xdr:colOff>
      <xdr:row>497</xdr:row>
      <xdr:rowOff>69396</xdr:rowOff>
    </xdr:from>
    <xdr:to>
      <xdr:col>17</xdr:col>
      <xdr:colOff>88900</xdr:colOff>
      <xdr:row>521</xdr:row>
      <xdr:rowOff>165099</xdr:rowOff>
    </xdr:to>
    <xdr:pic>
      <xdr:nvPicPr>
        <xdr:cNvPr id="23" name="Picture 22">
          <a:extLst>
            <a:ext uri="{FF2B5EF4-FFF2-40B4-BE49-F238E27FC236}">
              <a16:creationId xmlns:a16="http://schemas.microsoft.com/office/drawing/2014/main" id="{774B6D70-9C6A-9846-9906-A19E7E42A7AA}"/>
            </a:ext>
          </a:extLst>
        </xdr:cNvPr>
        <xdr:cNvPicPr>
          <a:picLocks noChangeAspect="1"/>
        </xdr:cNvPicPr>
      </xdr:nvPicPr>
      <xdr:blipFill>
        <a:blip xmlns:r="http://schemas.openxmlformats.org/officeDocument/2006/relationships" r:embed="rId11"/>
        <a:stretch>
          <a:fillRect/>
        </a:stretch>
      </xdr:blipFill>
      <xdr:spPr>
        <a:xfrm>
          <a:off x="7366000" y="125138996"/>
          <a:ext cx="6756400" cy="4972504"/>
        </a:xfrm>
        <a:prstGeom prst="rect">
          <a:avLst/>
        </a:prstGeom>
      </xdr:spPr>
    </xdr:pic>
    <xdr:clientData/>
  </xdr:twoCellAnchor>
  <xdr:twoCellAnchor editAs="oneCell">
    <xdr:from>
      <xdr:col>10</xdr:col>
      <xdr:colOff>723900</xdr:colOff>
      <xdr:row>406</xdr:row>
      <xdr:rowOff>57638</xdr:rowOff>
    </xdr:from>
    <xdr:to>
      <xdr:col>18</xdr:col>
      <xdr:colOff>673100</xdr:colOff>
      <xdr:row>430</xdr:row>
      <xdr:rowOff>172062</xdr:rowOff>
    </xdr:to>
    <xdr:pic>
      <xdr:nvPicPr>
        <xdr:cNvPr id="24" name="Picture 23">
          <a:extLst>
            <a:ext uri="{FF2B5EF4-FFF2-40B4-BE49-F238E27FC236}">
              <a16:creationId xmlns:a16="http://schemas.microsoft.com/office/drawing/2014/main" id="{E8DC3D50-831E-204B-BCC1-7D50664BFA09}"/>
            </a:ext>
          </a:extLst>
        </xdr:cNvPr>
        <xdr:cNvPicPr>
          <a:picLocks noChangeAspect="1"/>
        </xdr:cNvPicPr>
      </xdr:nvPicPr>
      <xdr:blipFill>
        <a:blip xmlns:r="http://schemas.openxmlformats.org/officeDocument/2006/relationships" r:embed="rId12"/>
        <a:stretch>
          <a:fillRect/>
        </a:stretch>
      </xdr:blipFill>
      <xdr:spPr>
        <a:xfrm>
          <a:off x="8978900" y="108210838"/>
          <a:ext cx="6553200" cy="4991224"/>
        </a:xfrm>
        <a:prstGeom prst="rect">
          <a:avLst/>
        </a:prstGeom>
      </xdr:spPr>
    </xdr:pic>
    <xdr:clientData/>
  </xdr:twoCellAnchor>
  <xdr:twoCellAnchor editAs="oneCell">
    <xdr:from>
      <xdr:col>1</xdr:col>
      <xdr:colOff>0</xdr:colOff>
      <xdr:row>535</xdr:row>
      <xdr:rowOff>0</xdr:rowOff>
    </xdr:from>
    <xdr:to>
      <xdr:col>11</xdr:col>
      <xdr:colOff>787400</xdr:colOff>
      <xdr:row>566</xdr:row>
      <xdr:rowOff>0</xdr:rowOff>
    </xdr:to>
    <xdr:pic>
      <xdr:nvPicPr>
        <xdr:cNvPr id="25" name="Picture 24">
          <a:extLst>
            <a:ext uri="{FF2B5EF4-FFF2-40B4-BE49-F238E27FC236}">
              <a16:creationId xmlns:a16="http://schemas.microsoft.com/office/drawing/2014/main" id="{1264DFC3-3C9D-9B4A-81C8-9160FBCF5312}"/>
            </a:ext>
          </a:extLst>
        </xdr:cNvPr>
        <xdr:cNvPicPr>
          <a:picLocks noChangeAspect="1"/>
        </xdr:cNvPicPr>
      </xdr:nvPicPr>
      <xdr:blipFill>
        <a:blip xmlns:r="http://schemas.openxmlformats.org/officeDocument/2006/relationships" r:embed="rId13"/>
        <a:stretch>
          <a:fillRect/>
        </a:stretch>
      </xdr:blipFill>
      <xdr:spPr>
        <a:xfrm>
          <a:off x="825500" y="131902200"/>
          <a:ext cx="9042400" cy="6299200"/>
        </a:xfrm>
        <a:prstGeom prst="rect">
          <a:avLst/>
        </a:prstGeom>
      </xdr:spPr>
    </xdr:pic>
    <xdr:clientData/>
  </xdr:twoCellAnchor>
  <xdr:twoCellAnchor editAs="oneCell">
    <xdr:from>
      <xdr:col>12</xdr:col>
      <xdr:colOff>622300</xdr:colOff>
      <xdr:row>534</xdr:row>
      <xdr:rowOff>25400</xdr:rowOff>
    </xdr:from>
    <xdr:to>
      <xdr:col>25</xdr:col>
      <xdr:colOff>330200</xdr:colOff>
      <xdr:row>564</xdr:row>
      <xdr:rowOff>38100</xdr:rowOff>
    </xdr:to>
    <xdr:pic>
      <xdr:nvPicPr>
        <xdr:cNvPr id="26" name="Picture 25">
          <a:extLst>
            <a:ext uri="{FF2B5EF4-FFF2-40B4-BE49-F238E27FC236}">
              <a16:creationId xmlns:a16="http://schemas.microsoft.com/office/drawing/2014/main" id="{6CFC9B73-7CAC-8846-92C7-0CC618DCA16F}"/>
            </a:ext>
          </a:extLst>
        </xdr:cNvPr>
        <xdr:cNvPicPr>
          <a:picLocks noChangeAspect="1"/>
        </xdr:cNvPicPr>
      </xdr:nvPicPr>
      <xdr:blipFill>
        <a:blip xmlns:r="http://schemas.openxmlformats.org/officeDocument/2006/relationships" r:embed="rId14"/>
        <a:stretch>
          <a:fillRect/>
        </a:stretch>
      </xdr:blipFill>
      <xdr:spPr>
        <a:xfrm>
          <a:off x="10528300" y="131724400"/>
          <a:ext cx="10439400" cy="6108700"/>
        </a:xfrm>
        <a:prstGeom prst="rect">
          <a:avLst/>
        </a:prstGeom>
      </xdr:spPr>
    </xdr:pic>
    <xdr:clientData/>
  </xdr:twoCellAnchor>
  <xdr:twoCellAnchor editAs="oneCell">
    <xdr:from>
      <xdr:col>26</xdr:col>
      <xdr:colOff>304800</xdr:colOff>
      <xdr:row>534</xdr:row>
      <xdr:rowOff>177800</xdr:rowOff>
    </xdr:from>
    <xdr:to>
      <xdr:col>37</xdr:col>
      <xdr:colOff>685800</xdr:colOff>
      <xdr:row>562</xdr:row>
      <xdr:rowOff>12700</xdr:rowOff>
    </xdr:to>
    <xdr:pic>
      <xdr:nvPicPr>
        <xdr:cNvPr id="27" name="Picture 26">
          <a:extLst>
            <a:ext uri="{FF2B5EF4-FFF2-40B4-BE49-F238E27FC236}">
              <a16:creationId xmlns:a16="http://schemas.microsoft.com/office/drawing/2014/main" id="{151090FD-60AF-7645-95FA-5283FC16D9C9}"/>
            </a:ext>
          </a:extLst>
        </xdr:cNvPr>
        <xdr:cNvPicPr>
          <a:picLocks noChangeAspect="1"/>
        </xdr:cNvPicPr>
      </xdr:nvPicPr>
      <xdr:blipFill>
        <a:blip xmlns:r="http://schemas.openxmlformats.org/officeDocument/2006/relationships" r:embed="rId15"/>
        <a:stretch>
          <a:fillRect/>
        </a:stretch>
      </xdr:blipFill>
      <xdr:spPr>
        <a:xfrm>
          <a:off x="21767800" y="131876800"/>
          <a:ext cx="9461500" cy="5524500"/>
        </a:xfrm>
        <a:prstGeom prst="rect">
          <a:avLst/>
        </a:prstGeom>
      </xdr:spPr>
    </xdr:pic>
    <xdr:clientData/>
  </xdr:twoCellAnchor>
  <xdr:twoCellAnchor editAs="oneCell">
    <xdr:from>
      <xdr:col>0</xdr:col>
      <xdr:colOff>647700</xdr:colOff>
      <xdr:row>569</xdr:row>
      <xdr:rowOff>165100</xdr:rowOff>
    </xdr:from>
    <xdr:to>
      <xdr:col>11</xdr:col>
      <xdr:colOff>304800</xdr:colOff>
      <xdr:row>586</xdr:row>
      <xdr:rowOff>52415</xdr:rowOff>
    </xdr:to>
    <xdr:pic>
      <xdr:nvPicPr>
        <xdr:cNvPr id="28" name="Picture 27">
          <a:extLst>
            <a:ext uri="{FF2B5EF4-FFF2-40B4-BE49-F238E27FC236}">
              <a16:creationId xmlns:a16="http://schemas.microsoft.com/office/drawing/2014/main" id="{A8F358A9-92A1-4544-9600-2C95A80AF143}"/>
            </a:ext>
          </a:extLst>
        </xdr:cNvPr>
        <xdr:cNvPicPr>
          <a:picLocks noChangeAspect="1"/>
        </xdr:cNvPicPr>
      </xdr:nvPicPr>
      <xdr:blipFill>
        <a:blip xmlns:r="http://schemas.openxmlformats.org/officeDocument/2006/relationships" r:embed="rId16"/>
        <a:stretch>
          <a:fillRect/>
        </a:stretch>
      </xdr:blipFill>
      <xdr:spPr>
        <a:xfrm>
          <a:off x="647700" y="139103100"/>
          <a:ext cx="8737600" cy="5500716"/>
        </a:xfrm>
        <a:prstGeom prst="rect">
          <a:avLst/>
        </a:prstGeom>
      </xdr:spPr>
    </xdr:pic>
    <xdr:clientData/>
  </xdr:twoCellAnchor>
  <xdr:twoCellAnchor editAs="oneCell">
    <xdr:from>
      <xdr:col>0</xdr:col>
      <xdr:colOff>647700</xdr:colOff>
      <xdr:row>589</xdr:row>
      <xdr:rowOff>190500</xdr:rowOff>
    </xdr:from>
    <xdr:to>
      <xdr:col>11</xdr:col>
      <xdr:colOff>330200</xdr:colOff>
      <xdr:row>605</xdr:row>
      <xdr:rowOff>308258</xdr:rowOff>
    </xdr:to>
    <xdr:pic>
      <xdr:nvPicPr>
        <xdr:cNvPr id="29" name="Picture 28">
          <a:extLst>
            <a:ext uri="{FF2B5EF4-FFF2-40B4-BE49-F238E27FC236}">
              <a16:creationId xmlns:a16="http://schemas.microsoft.com/office/drawing/2014/main" id="{6024EF01-6493-3142-B020-46BC37D851D8}"/>
            </a:ext>
          </a:extLst>
        </xdr:cNvPr>
        <xdr:cNvPicPr>
          <a:picLocks noChangeAspect="1"/>
        </xdr:cNvPicPr>
      </xdr:nvPicPr>
      <xdr:blipFill>
        <a:blip xmlns:r="http://schemas.openxmlformats.org/officeDocument/2006/relationships" r:embed="rId17"/>
        <a:stretch>
          <a:fillRect/>
        </a:stretch>
      </xdr:blipFill>
      <xdr:spPr>
        <a:xfrm>
          <a:off x="647700" y="145605500"/>
          <a:ext cx="8763000" cy="5400958"/>
        </a:xfrm>
        <a:prstGeom prst="rect">
          <a:avLst/>
        </a:prstGeom>
      </xdr:spPr>
    </xdr:pic>
    <xdr:clientData/>
  </xdr:twoCellAnchor>
  <xdr:twoCellAnchor editAs="oneCell">
    <xdr:from>
      <xdr:col>0</xdr:col>
      <xdr:colOff>774700</xdr:colOff>
      <xdr:row>608</xdr:row>
      <xdr:rowOff>278542</xdr:rowOff>
    </xdr:from>
    <xdr:to>
      <xdr:col>15</xdr:col>
      <xdr:colOff>635000</xdr:colOff>
      <xdr:row>630</xdr:row>
      <xdr:rowOff>152399</xdr:rowOff>
    </xdr:to>
    <xdr:pic>
      <xdr:nvPicPr>
        <xdr:cNvPr id="30" name="Picture 29">
          <a:extLst>
            <a:ext uri="{FF2B5EF4-FFF2-40B4-BE49-F238E27FC236}">
              <a16:creationId xmlns:a16="http://schemas.microsoft.com/office/drawing/2014/main" id="{167C639F-4296-1F48-B806-D71ECE0444C0}"/>
            </a:ext>
          </a:extLst>
        </xdr:cNvPr>
        <xdr:cNvPicPr>
          <a:picLocks noChangeAspect="1"/>
        </xdr:cNvPicPr>
      </xdr:nvPicPr>
      <xdr:blipFill>
        <a:blip xmlns:r="http://schemas.openxmlformats.org/officeDocument/2006/relationships" r:embed="rId18"/>
        <a:stretch>
          <a:fillRect/>
        </a:stretch>
      </xdr:blipFill>
      <xdr:spPr>
        <a:xfrm>
          <a:off x="774700" y="151840342"/>
          <a:ext cx="12242800" cy="7138257"/>
        </a:xfrm>
        <a:prstGeom prst="rect">
          <a:avLst/>
        </a:prstGeom>
      </xdr:spPr>
    </xdr:pic>
    <xdr:clientData/>
  </xdr:twoCellAnchor>
  <xdr:twoCellAnchor editAs="oneCell">
    <xdr:from>
      <xdr:col>0</xdr:col>
      <xdr:colOff>368300</xdr:colOff>
      <xdr:row>633</xdr:row>
      <xdr:rowOff>169063</xdr:rowOff>
    </xdr:from>
    <xdr:to>
      <xdr:col>14</xdr:col>
      <xdr:colOff>355600</xdr:colOff>
      <xdr:row>653</xdr:row>
      <xdr:rowOff>304799</xdr:rowOff>
    </xdr:to>
    <xdr:pic>
      <xdr:nvPicPr>
        <xdr:cNvPr id="31" name="Picture 30">
          <a:extLst>
            <a:ext uri="{FF2B5EF4-FFF2-40B4-BE49-F238E27FC236}">
              <a16:creationId xmlns:a16="http://schemas.microsoft.com/office/drawing/2014/main" id="{A5452CBD-8D9D-8748-A0AF-62CC1A9D5569}"/>
            </a:ext>
          </a:extLst>
        </xdr:cNvPr>
        <xdr:cNvPicPr>
          <a:picLocks noChangeAspect="1"/>
        </xdr:cNvPicPr>
      </xdr:nvPicPr>
      <xdr:blipFill>
        <a:blip xmlns:r="http://schemas.openxmlformats.org/officeDocument/2006/relationships" r:embed="rId19"/>
        <a:stretch>
          <a:fillRect/>
        </a:stretch>
      </xdr:blipFill>
      <xdr:spPr>
        <a:xfrm>
          <a:off x="368300" y="159985863"/>
          <a:ext cx="11544300" cy="6739736"/>
        </a:xfrm>
        <a:prstGeom prst="rect">
          <a:avLst/>
        </a:prstGeom>
      </xdr:spPr>
    </xdr:pic>
    <xdr:clientData/>
  </xdr:twoCellAnchor>
  <xdr:twoCellAnchor editAs="oneCell">
    <xdr:from>
      <xdr:col>0</xdr:col>
      <xdr:colOff>546100</xdr:colOff>
      <xdr:row>656</xdr:row>
      <xdr:rowOff>211434</xdr:rowOff>
    </xdr:from>
    <xdr:to>
      <xdr:col>14</xdr:col>
      <xdr:colOff>304800</xdr:colOff>
      <xdr:row>676</xdr:row>
      <xdr:rowOff>233016</xdr:rowOff>
    </xdr:to>
    <xdr:pic>
      <xdr:nvPicPr>
        <xdr:cNvPr id="32" name="Picture 31">
          <a:extLst>
            <a:ext uri="{FF2B5EF4-FFF2-40B4-BE49-F238E27FC236}">
              <a16:creationId xmlns:a16="http://schemas.microsoft.com/office/drawing/2014/main" id="{B1557B48-E7C4-9F41-9587-A63905E673D7}"/>
            </a:ext>
          </a:extLst>
        </xdr:cNvPr>
        <xdr:cNvPicPr>
          <a:picLocks noChangeAspect="1"/>
        </xdr:cNvPicPr>
      </xdr:nvPicPr>
      <xdr:blipFill>
        <a:blip xmlns:r="http://schemas.openxmlformats.org/officeDocument/2006/relationships" r:embed="rId20"/>
        <a:stretch>
          <a:fillRect/>
        </a:stretch>
      </xdr:blipFill>
      <xdr:spPr>
        <a:xfrm>
          <a:off x="546100" y="167622834"/>
          <a:ext cx="11315700" cy="6625582"/>
        </a:xfrm>
        <a:prstGeom prst="rect">
          <a:avLst/>
        </a:prstGeom>
      </xdr:spPr>
    </xdr:pic>
    <xdr:clientData/>
  </xdr:twoCellAnchor>
  <xdr:twoCellAnchor editAs="oneCell">
    <xdr:from>
      <xdr:col>0</xdr:col>
      <xdr:colOff>330200</xdr:colOff>
      <xdr:row>679</xdr:row>
      <xdr:rowOff>235714</xdr:rowOff>
    </xdr:from>
    <xdr:to>
      <xdr:col>15</xdr:col>
      <xdr:colOff>317500</xdr:colOff>
      <xdr:row>702</xdr:row>
      <xdr:rowOff>165098</xdr:rowOff>
    </xdr:to>
    <xdr:pic>
      <xdr:nvPicPr>
        <xdr:cNvPr id="33" name="Picture 32">
          <a:extLst>
            <a:ext uri="{FF2B5EF4-FFF2-40B4-BE49-F238E27FC236}">
              <a16:creationId xmlns:a16="http://schemas.microsoft.com/office/drawing/2014/main" id="{2AC354FC-D40D-A146-8EFD-4DFF54F0B93B}"/>
            </a:ext>
          </a:extLst>
        </xdr:cNvPr>
        <xdr:cNvPicPr>
          <a:picLocks noChangeAspect="1"/>
        </xdr:cNvPicPr>
      </xdr:nvPicPr>
      <xdr:blipFill>
        <a:blip xmlns:r="http://schemas.openxmlformats.org/officeDocument/2006/relationships" r:embed="rId21"/>
        <a:stretch>
          <a:fillRect/>
        </a:stretch>
      </xdr:blipFill>
      <xdr:spPr>
        <a:xfrm>
          <a:off x="330200" y="175241714"/>
          <a:ext cx="12369800" cy="7523985"/>
        </a:xfrm>
        <a:prstGeom prst="rect">
          <a:avLst/>
        </a:prstGeom>
      </xdr:spPr>
    </xdr:pic>
    <xdr:clientData/>
  </xdr:twoCellAnchor>
  <xdr:twoCellAnchor editAs="oneCell">
    <xdr:from>
      <xdr:col>0</xdr:col>
      <xdr:colOff>698500</xdr:colOff>
      <xdr:row>705</xdr:row>
      <xdr:rowOff>54534</xdr:rowOff>
    </xdr:from>
    <xdr:to>
      <xdr:col>14</xdr:col>
      <xdr:colOff>800100</xdr:colOff>
      <xdr:row>740</xdr:row>
      <xdr:rowOff>50799</xdr:rowOff>
    </xdr:to>
    <xdr:pic>
      <xdr:nvPicPr>
        <xdr:cNvPr id="34" name="Picture 33">
          <a:extLst>
            <a:ext uri="{FF2B5EF4-FFF2-40B4-BE49-F238E27FC236}">
              <a16:creationId xmlns:a16="http://schemas.microsoft.com/office/drawing/2014/main" id="{F6450BB2-A626-D248-945E-BDE66591E6BD}"/>
            </a:ext>
          </a:extLst>
        </xdr:cNvPr>
        <xdr:cNvPicPr>
          <a:picLocks noChangeAspect="1"/>
        </xdr:cNvPicPr>
      </xdr:nvPicPr>
      <xdr:blipFill>
        <a:blip xmlns:r="http://schemas.openxmlformats.org/officeDocument/2006/relationships" r:embed="rId22"/>
        <a:stretch>
          <a:fillRect/>
        </a:stretch>
      </xdr:blipFill>
      <xdr:spPr>
        <a:xfrm>
          <a:off x="698500" y="183518734"/>
          <a:ext cx="11658600" cy="7108265"/>
        </a:xfrm>
        <a:prstGeom prst="rect">
          <a:avLst/>
        </a:prstGeom>
      </xdr:spPr>
    </xdr:pic>
    <xdr:clientData/>
  </xdr:twoCellAnchor>
  <xdr:twoCellAnchor editAs="oneCell">
    <xdr:from>
      <xdr:col>0</xdr:col>
      <xdr:colOff>203200</xdr:colOff>
      <xdr:row>764</xdr:row>
      <xdr:rowOff>127000</xdr:rowOff>
    </xdr:from>
    <xdr:to>
      <xdr:col>31</xdr:col>
      <xdr:colOff>50800</xdr:colOff>
      <xdr:row>777</xdr:row>
      <xdr:rowOff>228600</xdr:rowOff>
    </xdr:to>
    <xdr:pic>
      <xdr:nvPicPr>
        <xdr:cNvPr id="35" name="Picture 34">
          <a:extLst>
            <a:ext uri="{FF2B5EF4-FFF2-40B4-BE49-F238E27FC236}">
              <a16:creationId xmlns:a16="http://schemas.microsoft.com/office/drawing/2014/main" id="{A7DF0271-21C6-C542-9797-CE790CC121A3}"/>
            </a:ext>
          </a:extLst>
        </xdr:cNvPr>
        <xdr:cNvPicPr>
          <a:picLocks noChangeAspect="1"/>
        </xdr:cNvPicPr>
      </xdr:nvPicPr>
      <xdr:blipFill>
        <a:blip xmlns:r="http://schemas.openxmlformats.org/officeDocument/2006/relationships" r:embed="rId23"/>
        <a:stretch>
          <a:fillRect/>
        </a:stretch>
      </xdr:blipFill>
      <xdr:spPr>
        <a:xfrm>
          <a:off x="203200" y="197205600"/>
          <a:ext cx="25438100" cy="4394200"/>
        </a:xfrm>
        <a:prstGeom prst="rect">
          <a:avLst/>
        </a:prstGeom>
      </xdr:spPr>
    </xdr:pic>
    <xdr:clientData/>
  </xdr:twoCellAnchor>
  <xdr:twoCellAnchor editAs="oneCell">
    <xdr:from>
      <xdr:col>0</xdr:col>
      <xdr:colOff>304800</xdr:colOff>
      <xdr:row>790</xdr:row>
      <xdr:rowOff>203200</xdr:rowOff>
    </xdr:from>
    <xdr:to>
      <xdr:col>5</xdr:col>
      <xdr:colOff>762000</xdr:colOff>
      <xdr:row>801</xdr:row>
      <xdr:rowOff>152400</xdr:rowOff>
    </xdr:to>
    <xdr:pic>
      <xdr:nvPicPr>
        <xdr:cNvPr id="38" name="Picture 37">
          <a:extLst>
            <a:ext uri="{FF2B5EF4-FFF2-40B4-BE49-F238E27FC236}">
              <a16:creationId xmlns:a16="http://schemas.microsoft.com/office/drawing/2014/main" id="{77F054C7-F013-6444-80D0-4D52A201D0EF}"/>
            </a:ext>
          </a:extLst>
        </xdr:cNvPr>
        <xdr:cNvPicPr>
          <a:picLocks noChangeAspect="1"/>
        </xdr:cNvPicPr>
      </xdr:nvPicPr>
      <xdr:blipFill>
        <a:blip xmlns:r="http://schemas.openxmlformats.org/officeDocument/2006/relationships" r:embed="rId24"/>
        <a:stretch>
          <a:fillRect/>
        </a:stretch>
      </xdr:blipFill>
      <xdr:spPr>
        <a:xfrm>
          <a:off x="304800" y="205867000"/>
          <a:ext cx="4584700" cy="3581400"/>
        </a:xfrm>
        <a:prstGeom prst="rect">
          <a:avLst/>
        </a:prstGeom>
      </xdr:spPr>
    </xdr:pic>
    <xdr:clientData/>
  </xdr:twoCellAnchor>
  <xdr:twoCellAnchor editAs="oneCell">
    <xdr:from>
      <xdr:col>8</xdr:col>
      <xdr:colOff>266700</xdr:colOff>
      <xdr:row>790</xdr:row>
      <xdr:rowOff>190500</xdr:rowOff>
    </xdr:from>
    <xdr:to>
      <xdr:col>14</xdr:col>
      <xdr:colOff>266700</xdr:colOff>
      <xdr:row>801</xdr:row>
      <xdr:rowOff>88900</xdr:rowOff>
    </xdr:to>
    <xdr:pic>
      <xdr:nvPicPr>
        <xdr:cNvPr id="39" name="Picture 38">
          <a:extLst>
            <a:ext uri="{FF2B5EF4-FFF2-40B4-BE49-F238E27FC236}">
              <a16:creationId xmlns:a16="http://schemas.microsoft.com/office/drawing/2014/main" id="{0ED0746A-A691-0B40-B1BC-4B0787D51FD8}"/>
            </a:ext>
          </a:extLst>
        </xdr:cNvPr>
        <xdr:cNvPicPr>
          <a:picLocks noChangeAspect="1"/>
        </xdr:cNvPicPr>
      </xdr:nvPicPr>
      <xdr:blipFill>
        <a:blip xmlns:r="http://schemas.openxmlformats.org/officeDocument/2006/relationships" r:embed="rId25"/>
        <a:stretch>
          <a:fillRect/>
        </a:stretch>
      </xdr:blipFill>
      <xdr:spPr>
        <a:xfrm>
          <a:off x="6870700" y="205854300"/>
          <a:ext cx="4953000" cy="3530600"/>
        </a:xfrm>
        <a:prstGeom prst="rect">
          <a:avLst/>
        </a:prstGeom>
      </xdr:spPr>
    </xdr:pic>
    <xdr:clientData/>
  </xdr:twoCellAnchor>
  <xdr:twoCellAnchor editAs="oneCell">
    <xdr:from>
      <xdr:col>0</xdr:col>
      <xdr:colOff>317500</xdr:colOff>
      <xdr:row>867</xdr:row>
      <xdr:rowOff>152400</xdr:rowOff>
    </xdr:from>
    <xdr:to>
      <xdr:col>32</xdr:col>
      <xdr:colOff>673100</xdr:colOff>
      <xdr:row>878</xdr:row>
      <xdr:rowOff>88900</xdr:rowOff>
    </xdr:to>
    <xdr:pic>
      <xdr:nvPicPr>
        <xdr:cNvPr id="40" name="Picture 39">
          <a:extLst>
            <a:ext uri="{FF2B5EF4-FFF2-40B4-BE49-F238E27FC236}">
              <a16:creationId xmlns:a16="http://schemas.microsoft.com/office/drawing/2014/main" id="{C1CF28AB-009D-1442-B4BD-80605AE0A4D4}"/>
            </a:ext>
          </a:extLst>
        </xdr:cNvPr>
        <xdr:cNvPicPr>
          <a:picLocks noChangeAspect="1"/>
        </xdr:cNvPicPr>
      </xdr:nvPicPr>
      <xdr:blipFill>
        <a:blip xmlns:r="http://schemas.openxmlformats.org/officeDocument/2006/relationships" r:embed="rId26"/>
        <a:stretch>
          <a:fillRect/>
        </a:stretch>
      </xdr:blipFill>
      <xdr:spPr>
        <a:xfrm>
          <a:off x="317500" y="230860600"/>
          <a:ext cx="26771600" cy="2171700"/>
        </a:xfrm>
        <a:prstGeom prst="rect">
          <a:avLst/>
        </a:prstGeom>
      </xdr:spPr>
    </xdr:pic>
    <xdr:clientData/>
  </xdr:twoCellAnchor>
  <xdr:twoCellAnchor editAs="oneCell">
    <xdr:from>
      <xdr:col>0</xdr:col>
      <xdr:colOff>355600</xdr:colOff>
      <xdr:row>884</xdr:row>
      <xdr:rowOff>139700</xdr:rowOff>
    </xdr:from>
    <xdr:to>
      <xdr:col>11</xdr:col>
      <xdr:colOff>115755</xdr:colOff>
      <xdr:row>911</xdr:row>
      <xdr:rowOff>0</xdr:rowOff>
    </xdr:to>
    <xdr:pic>
      <xdr:nvPicPr>
        <xdr:cNvPr id="41" name="Picture 40">
          <a:extLst>
            <a:ext uri="{FF2B5EF4-FFF2-40B4-BE49-F238E27FC236}">
              <a16:creationId xmlns:a16="http://schemas.microsoft.com/office/drawing/2014/main" id="{398594B9-21F2-F245-B7B9-238D4BE25E6D}"/>
            </a:ext>
          </a:extLst>
        </xdr:cNvPr>
        <xdr:cNvPicPr>
          <a:picLocks noChangeAspect="1"/>
        </xdr:cNvPicPr>
      </xdr:nvPicPr>
      <xdr:blipFill>
        <a:blip xmlns:r="http://schemas.openxmlformats.org/officeDocument/2006/relationships" r:embed="rId27"/>
        <a:stretch>
          <a:fillRect/>
        </a:stretch>
      </xdr:blipFill>
      <xdr:spPr>
        <a:xfrm>
          <a:off x="355600" y="234429300"/>
          <a:ext cx="8840655" cy="5346700"/>
        </a:xfrm>
        <a:prstGeom prst="rect">
          <a:avLst/>
        </a:prstGeom>
      </xdr:spPr>
    </xdr:pic>
    <xdr:clientData/>
  </xdr:twoCellAnchor>
  <xdr:twoCellAnchor editAs="oneCell">
    <xdr:from>
      <xdr:col>11</xdr:col>
      <xdr:colOff>787400</xdr:colOff>
      <xdr:row>884</xdr:row>
      <xdr:rowOff>152400</xdr:rowOff>
    </xdr:from>
    <xdr:to>
      <xdr:col>22</xdr:col>
      <xdr:colOff>542365</xdr:colOff>
      <xdr:row>910</xdr:row>
      <xdr:rowOff>127001</xdr:rowOff>
    </xdr:to>
    <xdr:pic>
      <xdr:nvPicPr>
        <xdr:cNvPr id="42" name="Picture 41">
          <a:extLst>
            <a:ext uri="{FF2B5EF4-FFF2-40B4-BE49-F238E27FC236}">
              <a16:creationId xmlns:a16="http://schemas.microsoft.com/office/drawing/2014/main" id="{5D93EB93-0586-A34A-90E1-B04BEC79840E}"/>
            </a:ext>
          </a:extLst>
        </xdr:cNvPr>
        <xdr:cNvPicPr>
          <a:picLocks noChangeAspect="1"/>
        </xdr:cNvPicPr>
      </xdr:nvPicPr>
      <xdr:blipFill rotWithShape="1">
        <a:blip xmlns:r="http://schemas.openxmlformats.org/officeDocument/2006/relationships" r:embed="rId28"/>
        <a:srcRect t="1269"/>
        <a:stretch/>
      </xdr:blipFill>
      <xdr:spPr>
        <a:xfrm>
          <a:off x="9867900" y="234442000"/>
          <a:ext cx="8835465" cy="5257800"/>
        </a:xfrm>
        <a:prstGeom prst="rect">
          <a:avLst/>
        </a:prstGeom>
      </xdr:spPr>
    </xdr:pic>
    <xdr:clientData/>
  </xdr:twoCellAnchor>
  <xdr:twoCellAnchor editAs="oneCell">
    <xdr:from>
      <xdr:col>0</xdr:col>
      <xdr:colOff>304929</xdr:colOff>
      <xdr:row>912</xdr:row>
      <xdr:rowOff>139700</xdr:rowOff>
    </xdr:from>
    <xdr:to>
      <xdr:col>11</xdr:col>
      <xdr:colOff>147013</xdr:colOff>
      <xdr:row>938</xdr:row>
      <xdr:rowOff>177800</xdr:rowOff>
    </xdr:to>
    <xdr:pic>
      <xdr:nvPicPr>
        <xdr:cNvPr id="43" name="Picture 42">
          <a:extLst>
            <a:ext uri="{FF2B5EF4-FFF2-40B4-BE49-F238E27FC236}">
              <a16:creationId xmlns:a16="http://schemas.microsoft.com/office/drawing/2014/main" id="{88FBFB49-EAD9-EE47-9306-A6FF415E3F7B}"/>
            </a:ext>
          </a:extLst>
        </xdr:cNvPr>
        <xdr:cNvPicPr>
          <a:picLocks noChangeAspect="1"/>
        </xdr:cNvPicPr>
      </xdr:nvPicPr>
      <xdr:blipFill>
        <a:blip xmlns:r="http://schemas.openxmlformats.org/officeDocument/2006/relationships" r:embed="rId29"/>
        <a:stretch>
          <a:fillRect/>
        </a:stretch>
      </xdr:blipFill>
      <xdr:spPr>
        <a:xfrm>
          <a:off x="304929" y="240118900"/>
          <a:ext cx="8922584" cy="5321300"/>
        </a:xfrm>
        <a:prstGeom prst="rect">
          <a:avLst/>
        </a:prstGeom>
      </xdr:spPr>
    </xdr:pic>
    <xdr:clientData/>
  </xdr:twoCellAnchor>
  <xdr:twoCellAnchor editAs="oneCell">
    <xdr:from>
      <xdr:col>0</xdr:col>
      <xdr:colOff>103907</xdr:colOff>
      <xdr:row>1</xdr:row>
      <xdr:rowOff>103910</xdr:rowOff>
    </xdr:from>
    <xdr:to>
      <xdr:col>27</xdr:col>
      <xdr:colOff>38964</xdr:colOff>
      <xdr:row>9</xdr:row>
      <xdr:rowOff>196272</xdr:rowOff>
    </xdr:to>
    <xdr:pic>
      <xdr:nvPicPr>
        <xdr:cNvPr id="2" name="Picture 1">
          <a:extLst>
            <a:ext uri="{FF2B5EF4-FFF2-40B4-BE49-F238E27FC236}">
              <a16:creationId xmlns:a16="http://schemas.microsoft.com/office/drawing/2014/main" id="{E097AB22-8874-8044-BCC5-59EB844DC9C2}"/>
            </a:ext>
          </a:extLst>
        </xdr:cNvPr>
        <xdr:cNvPicPr>
          <a:picLocks noChangeAspect="1"/>
        </xdr:cNvPicPr>
      </xdr:nvPicPr>
      <xdr:blipFill>
        <a:blip xmlns:r="http://schemas.openxmlformats.org/officeDocument/2006/relationships" r:embed="rId30"/>
        <a:stretch>
          <a:fillRect/>
        </a:stretch>
      </xdr:blipFill>
      <xdr:spPr>
        <a:xfrm>
          <a:off x="103907" y="438728"/>
          <a:ext cx="22379421" cy="1754908"/>
        </a:xfrm>
        <a:prstGeom prst="rect">
          <a:avLst/>
        </a:prstGeom>
      </xdr:spPr>
    </xdr:pic>
    <xdr:clientData/>
  </xdr:twoCellAnchor>
  <xdr:twoCellAnchor editAs="oneCell">
    <xdr:from>
      <xdr:col>0</xdr:col>
      <xdr:colOff>103908</xdr:colOff>
      <xdr:row>10</xdr:row>
      <xdr:rowOff>69272</xdr:rowOff>
    </xdr:from>
    <xdr:to>
      <xdr:col>27</xdr:col>
      <xdr:colOff>168735</xdr:colOff>
      <xdr:row>18</xdr:row>
      <xdr:rowOff>173182</xdr:rowOff>
    </xdr:to>
    <xdr:pic>
      <xdr:nvPicPr>
        <xdr:cNvPr id="36" name="Picture 35">
          <a:extLst>
            <a:ext uri="{FF2B5EF4-FFF2-40B4-BE49-F238E27FC236}">
              <a16:creationId xmlns:a16="http://schemas.microsoft.com/office/drawing/2014/main" id="{2C3CAAD2-5B5B-BD40-B4E5-055195866825}"/>
            </a:ext>
          </a:extLst>
        </xdr:cNvPr>
        <xdr:cNvPicPr>
          <a:picLocks noChangeAspect="1"/>
        </xdr:cNvPicPr>
      </xdr:nvPicPr>
      <xdr:blipFill>
        <a:blip xmlns:r="http://schemas.openxmlformats.org/officeDocument/2006/relationships" r:embed="rId31"/>
        <a:stretch>
          <a:fillRect/>
        </a:stretch>
      </xdr:blipFill>
      <xdr:spPr>
        <a:xfrm>
          <a:off x="103908" y="2274454"/>
          <a:ext cx="22509191" cy="1766455"/>
        </a:xfrm>
        <a:prstGeom prst="rect">
          <a:avLst/>
        </a:prstGeom>
      </xdr:spPr>
    </xdr:pic>
    <xdr:clientData/>
  </xdr:twoCellAnchor>
  <xdr:twoCellAnchor editAs="oneCell">
    <xdr:from>
      <xdr:col>0</xdr:col>
      <xdr:colOff>126999</xdr:colOff>
      <xdr:row>19</xdr:row>
      <xdr:rowOff>184727</xdr:rowOff>
    </xdr:from>
    <xdr:to>
      <xdr:col>15</xdr:col>
      <xdr:colOff>465073</xdr:colOff>
      <xdr:row>28</xdr:row>
      <xdr:rowOff>23091</xdr:rowOff>
    </xdr:to>
    <xdr:pic>
      <xdr:nvPicPr>
        <xdr:cNvPr id="37" name="Picture 36">
          <a:extLst>
            <a:ext uri="{FF2B5EF4-FFF2-40B4-BE49-F238E27FC236}">
              <a16:creationId xmlns:a16="http://schemas.microsoft.com/office/drawing/2014/main" id="{F44CB05F-05A3-EE42-B14D-3C7B23FB9377}"/>
            </a:ext>
          </a:extLst>
        </xdr:cNvPr>
        <xdr:cNvPicPr>
          <a:picLocks noChangeAspect="1"/>
        </xdr:cNvPicPr>
      </xdr:nvPicPr>
      <xdr:blipFill>
        <a:blip xmlns:r="http://schemas.openxmlformats.org/officeDocument/2006/relationships" r:embed="rId32"/>
        <a:stretch>
          <a:fillRect/>
        </a:stretch>
      </xdr:blipFill>
      <xdr:spPr>
        <a:xfrm>
          <a:off x="126999" y="4260272"/>
          <a:ext cx="12807165" cy="1708728"/>
        </a:xfrm>
        <a:prstGeom prst="rect">
          <a:avLst/>
        </a:prstGeom>
      </xdr:spPr>
    </xdr:pic>
    <xdr:clientData/>
  </xdr:twoCellAnchor>
  <xdr:twoCellAnchor editAs="oneCell">
    <xdr:from>
      <xdr:col>0</xdr:col>
      <xdr:colOff>230909</xdr:colOff>
      <xdr:row>33</xdr:row>
      <xdr:rowOff>150091</xdr:rowOff>
    </xdr:from>
    <xdr:to>
      <xdr:col>9</xdr:col>
      <xdr:colOff>344054</xdr:colOff>
      <xdr:row>60</xdr:row>
      <xdr:rowOff>203200</xdr:rowOff>
    </xdr:to>
    <xdr:pic>
      <xdr:nvPicPr>
        <xdr:cNvPr id="44" name="Picture 43">
          <a:extLst>
            <a:ext uri="{FF2B5EF4-FFF2-40B4-BE49-F238E27FC236}">
              <a16:creationId xmlns:a16="http://schemas.microsoft.com/office/drawing/2014/main" id="{488A33CB-5507-0C4F-92A1-17A9C30F15A6}"/>
            </a:ext>
          </a:extLst>
        </xdr:cNvPr>
        <xdr:cNvPicPr>
          <a:picLocks noChangeAspect="1"/>
        </xdr:cNvPicPr>
      </xdr:nvPicPr>
      <xdr:blipFill>
        <a:blip xmlns:r="http://schemas.openxmlformats.org/officeDocument/2006/relationships" r:embed="rId33"/>
        <a:stretch>
          <a:fillRect/>
        </a:stretch>
      </xdr:blipFill>
      <xdr:spPr>
        <a:xfrm>
          <a:off x="230909" y="7516091"/>
          <a:ext cx="7594600" cy="5664200"/>
        </a:xfrm>
        <a:prstGeom prst="rect">
          <a:avLst/>
        </a:prstGeom>
      </xdr:spPr>
    </xdr:pic>
    <xdr:clientData/>
  </xdr:twoCellAnchor>
  <xdr:twoCellAnchor editAs="oneCell">
    <xdr:from>
      <xdr:col>0</xdr:col>
      <xdr:colOff>207818</xdr:colOff>
      <xdr:row>150</xdr:row>
      <xdr:rowOff>150090</xdr:rowOff>
    </xdr:from>
    <xdr:to>
      <xdr:col>22</xdr:col>
      <xdr:colOff>665018</xdr:colOff>
      <xdr:row>163</xdr:row>
      <xdr:rowOff>64653</xdr:rowOff>
    </xdr:to>
    <xdr:pic>
      <xdr:nvPicPr>
        <xdr:cNvPr id="3" name="Picture 2">
          <a:extLst>
            <a:ext uri="{FF2B5EF4-FFF2-40B4-BE49-F238E27FC236}">
              <a16:creationId xmlns:a16="http://schemas.microsoft.com/office/drawing/2014/main" id="{BF4BD3F8-DD69-9943-B2E8-8E6AAEC49F53}"/>
            </a:ext>
          </a:extLst>
        </xdr:cNvPr>
        <xdr:cNvPicPr>
          <a:picLocks noChangeAspect="1"/>
        </xdr:cNvPicPr>
      </xdr:nvPicPr>
      <xdr:blipFill>
        <a:blip xmlns:r="http://schemas.openxmlformats.org/officeDocument/2006/relationships" r:embed="rId34"/>
        <a:stretch>
          <a:fillRect/>
        </a:stretch>
      </xdr:blipFill>
      <xdr:spPr>
        <a:xfrm>
          <a:off x="207818" y="33493363"/>
          <a:ext cx="18745200" cy="2616200"/>
        </a:xfrm>
        <a:prstGeom prst="rect">
          <a:avLst/>
        </a:prstGeom>
      </xdr:spPr>
    </xdr:pic>
    <xdr:clientData/>
  </xdr:twoCellAnchor>
  <xdr:twoCellAnchor editAs="oneCell">
    <xdr:from>
      <xdr:col>4</xdr:col>
      <xdr:colOff>68484</xdr:colOff>
      <xdr:row>196</xdr:row>
      <xdr:rowOff>11548</xdr:rowOff>
    </xdr:from>
    <xdr:to>
      <xdr:col>28</xdr:col>
      <xdr:colOff>341746</xdr:colOff>
      <xdr:row>207</xdr:row>
      <xdr:rowOff>323274</xdr:rowOff>
    </xdr:to>
    <xdr:pic>
      <xdr:nvPicPr>
        <xdr:cNvPr id="5" name="Picture 4">
          <a:extLst>
            <a:ext uri="{FF2B5EF4-FFF2-40B4-BE49-F238E27FC236}">
              <a16:creationId xmlns:a16="http://schemas.microsoft.com/office/drawing/2014/main" id="{E7C7365C-CE96-2F4A-B023-49642C60E1FC}"/>
            </a:ext>
          </a:extLst>
        </xdr:cNvPr>
        <xdr:cNvPicPr>
          <a:picLocks noChangeAspect="1"/>
        </xdr:cNvPicPr>
      </xdr:nvPicPr>
      <xdr:blipFill>
        <a:blip xmlns:r="http://schemas.openxmlformats.org/officeDocument/2006/relationships" r:embed="rId35"/>
        <a:stretch>
          <a:fillRect/>
        </a:stretch>
      </xdr:blipFill>
      <xdr:spPr>
        <a:xfrm>
          <a:off x="3393575" y="47682730"/>
          <a:ext cx="20223807" cy="3994726"/>
        </a:xfrm>
        <a:prstGeom prst="rect">
          <a:avLst/>
        </a:prstGeom>
      </xdr:spPr>
    </xdr:pic>
    <xdr:clientData/>
  </xdr:twoCellAnchor>
  <xdr:twoCellAnchor editAs="oneCell">
    <xdr:from>
      <xdr:col>5</xdr:col>
      <xdr:colOff>46185</xdr:colOff>
      <xdr:row>218</xdr:row>
      <xdr:rowOff>23090</xdr:rowOff>
    </xdr:from>
    <xdr:to>
      <xdr:col>23</xdr:col>
      <xdr:colOff>115457</xdr:colOff>
      <xdr:row>224</xdr:row>
      <xdr:rowOff>297143</xdr:rowOff>
    </xdr:to>
    <xdr:pic>
      <xdr:nvPicPr>
        <xdr:cNvPr id="6" name="Picture 5">
          <a:extLst>
            <a:ext uri="{FF2B5EF4-FFF2-40B4-BE49-F238E27FC236}">
              <a16:creationId xmlns:a16="http://schemas.microsoft.com/office/drawing/2014/main" id="{ED1FCF7C-395C-0940-8A08-87AEAFB53362}"/>
            </a:ext>
          </a:extLst>
        </xdr:cNvPr>
        <xdr:cNvPicPr>
          <a:picLocks noChangeAspect="1"/>
        </xdr:cNvPicPr>
      </xdr:nvPicPr>
      <xdr:blipFill>
        <a:blip xmlns:r="http://schemas.openxmlformats.org/officeDocument/2006/relationships" r:embed="rId36"/>
        <a:stretch>
          <a:fillRect/>
        </a:stretch>
      </xdr:blipFill>
      <xdr:spPr>
        <a:xfrm>
          <a:off x="4202549" y="55060272"/>
          <a:ext cx="15032181" cy="2282962"/>
        </a:xfrm>
        <a:prstGeom prst="rect">
          <a:avLst/>
        </a:prstGeom>
      </xdr:spPr>
    </xdr:pic>
    <xdr:clientData/>
  </xdr:twoCellAnchor>
  <xdr:twoCellAnchor editAs="oneCell">
    <xdr:from>
      <xdr:col>5</xdr:col>
      <xdr:colOff>69271</xdr:colOff>
      <xdr:row>210</xdr:row>
      <xdr:rowOff>69272</xdr:rowOff>
    </xdr:from>
    <xdr:to>
      <xdr:col>34</xdr:col>
      <xdr:colOff>604979</xdr:colOff>
      <xdr:row>215</xdr:row>
      <xdr:rowOff>258302</xdr:rowOff>
    </xdr:to>
    <xdr:pic>
      <xdr:nvPicPr>
        <xdr:cNvPr id="7" name="Picture 6">
          <a:extLst>
            <a:ext uri="{FF2B5EF4-FFF2-40B4-BE49-F238E27FC236}">
              <a16:creationId xmlns:a16="http://schemas.microsoft.com/office/drawing/2014/main" id="{CE77BFC6-3E56-244D-8A56-728CE866695A}"/>
            </a:ext>
          </a:extLst>
        </xdr:cNvPr>
        <xdr:cNvPicPr>
          <a:picLocks noChangeAspect="1"/>
        </xdr:cNvPicPr>
      </xdr:nvPicPr>
      <xdr:blipFill>
        <a:blip xmlns:r="http://schemas.openxmlformats.org/officeDocument/2006/relationships" r:embed="rId37"/>
        <a:stretch>
          <a:fillRect/>
        </a:stretch>
      </xdr:blipFill>
      <xdr:spPr>
        <a:xfrm>
          <a:off x="4225635" y="52427908"/>
          <a:ext cx="24642617" cy="1863121"/>
        </a:xfrm>
        <a:prstGeom prst="rect">
          <a:avLst/>
        </a:prstGeom>
      </xdr:spPr>
    </xdr:pic>
    <xdr:clientData/>
  </xdr:twoCellAnchor>
  <xdr:twoCellAnchor editAs="oneCell">
    <xdr:from>
      <xdr:col>5</xdr:col>
      <xdr:colOff>92365</xdr:colOff>
      <xdr:row>235</xdr:row>
      <xdr:rowOff>34635</xdr:rowOff>
    </xdr:from>
    <xdr:to>
      <xdr:col>11</xdr:col>
      <xdr:colOff>408903</xdr:colOff>
      <xdr:row>242</xdr:row>
      <xdr:rowOff>253999</xdr:rowOff>
    </xdr:to>
    <xdr:pic>
      <xdr:nvPicPr>
        <xdr:cNvPr id="8" name="Picture 7">
          <a:extLst>
            <a:ext uri="{FF2B5EF4-FFF2-40B4-BE49-F238E27FC236}">
              <a16:creationId xmlns:a16="http://schemas.microsoft.com/office/drawing/2014/main" id="{3322ADF1-B96B-9349-9278-DAABD8C335B4}"/>
            </a:ext>
          </a:extLst>
        </xdr:cNvPr>
        <xdr:cNvPicPr>
          <a:picLocks noChangeAspect="1"/>
        </xdr:cNvPicPr>
      </xdr:nvPicPr>
      <xdr:blipFill>
        <a:blip xmlns:r="http://schemas.openxmlformats.org/officeDocument/2006/relationships" r:embed="rId38"/>
        <a:stretch>
          <a:fillRect/>
        </a:stretch>
      </xdr:blipFill>
      <xdr:spPr>
        <a:xfrm>
          <a:off x="4248729" y="60763726"/>
          <a:ext cx="5304174" cy="2563091"/>
        </a:xfrm>
        <a:prstGeom prst="rect">
          <a:avLst/>
        </a:prstGeom>
      </xdr:spPr>
    </xdr:pic>
    <xdr:clientData/>
  </xdr:twoCellAnchor>
  <xdr:twoCellAnchor editAs="oneCell">
    <xdr:from>
      <xdr:col>7</xdr:col>
      <xdr:colOff>57728</xdr:colOff>
      <xdr:row>247</xdr:row>
      <xdr:rowOff>69273</xdr:rowOff>
    </xdr:from>
    <xdr:to>
      <xdr:col>11</xdr:col>
      <xdr:colOff>418820</xdr:colOff>
      <xdr:row>256</xdr:row>
      <xdr:rowOff>300181</xdr:rowOff>
    </xdr:to>
    <xdr:pic>
      <xdr:nvPicPr>
        <xdr:cNvPr id="4" name="Picture 3">
          <a:extLst>
            <a:ext uri="{FF2B5EF4-FFF2-40B4-BE49-F238E27FC236}">
              <a16:creationId xmlns:a16="http://schemas.microsoft.com/office/drawing/2014/main" id="{8BC5816F-2F96-4742-8EF0-D50BF657921D}"/>
            </a:ext>
          </a:extLst>
        </xdr:cNvPr>
        <xdr:cNvPicPr>
          <a:picLocks noChangeAspect="1"/>
        </xdr:cNvPicPr>
      </xdr:nvPicPr>
      <xdr:blipFill>
        <a:blip xmlns:r="http://schemas.openxmlformats.org/officeDocument/2006/relationships" r:embed="rId39"/>
        <a:stretch>
          <a:fillRect/>
        </a:stretch>
      </xdr:blipFill>
      <xdr:spPr>
        <a:xfrm>
          <a:off x="5876637" y="64816182"/>
          <a:ext cx="3686183" cy="3244272"/>
        </a:xfrm>
        <a:prstGeom prst="rect">
          <a:avLst/>
        </a:prstGeom>
      </xdr:spPr>
    </xdr:pic>
    <xdr:clientData/>
  </xdr:twoCellAnchor>
  <xdr:twoCellAnchor editAs="oneCell">
    <xdr:from>
      <xdr:col>11</xdr:col>
      <xdr:colOff>658093</xdr:colOff>
      <xdr:row>247</xdr:row>
      <xdr:rowOff>80818</xdr:rowOff>
    </xdr:from>
    <xdr:to>
      <xdr:col>16</xdr:col>
      <xdr:colOff>386319</xdr:colOff>
      <xdr:row>256</xdr:row>
      <xdr:rowOff>311727</xdr:rowOff>
    </xdr:to>
    <xdr:pic>
      <xdr:nvPicPr>
        <xdr:cNvPr id="12" name="Picture 11">
          <a:extLst>
            <a:ext uri="{FF2B5EF4-FFF2-40B4-BE49-F238E27FC236}">
              <a16:creationId xmlns:a16="http://schemas.microsoft.com/office/drawing/2014/main" id="{CDDFC363-9D8E-E54B-97DE-044B9394A898}"/>
            </a:ext>
          </a:extLst>
        </xdr:cNvPr>
        <xdr:cNvPicPr>
          <a:picLocks noChangeAspect="1"/>
        </xdr:cNvPicPr>
      </xdr:nvPicPr>
      <xdr:blipFill>
        <a:blip xmlns:r="http://schemas.openxmlformats.org/officeDocument/2006/relationships" r:embed="rId40"/>
        <a:stretch>
          <a:fillRect/>
        </a:stretch>
      </xdr:blipFill>
      <xdr:spPr>
        <a:xfrm>
          <a:off x="9802093" y="64827727"/>
          <a:ext cx="3884590" cy="3244273"/>
        </a:xfrm>
        <a:prstGeom prst="rect">
          <a:avLst/>
        </a:prstGeom>
      </xdr:spPr>
    </xdr:pic>
    <xdr:clientData/>
  </xdr:twoCellAnchor>
  <xdr:twoCellAnchor editAs="oneCell">
    <xdr:from>
      <xdr:col>5</xdr:col>
      <xdr:colOff>46180</xdr:colOff>
      <xdr:row>226</xdr:row>
      <xdr:rowOff>11546</xdr:rowOff>
    </xdr:from>
    <xdr:to>
      <xdr:col>12</xdr:col>
      <xdr:colOff>682185</xdr:colOff>
      <xdr:row>231</xdr:row>
      <xdr:rowOff>265546</xdr:rowOff>
    </xdr:to>
    <xdr:pic>
      <xdr:nvPicPr>
        <xdr:cNvPr id="13" name="Picture 12">
          <a:extLst>
            <a:ext uri="{FF2B5EF4-FFF2-40B4-BE49-F238E27FC236}">
              <a16:creationId xmlns:a16="http://schemas.microsoft.com/office/drawing/2014/main" id="{62866127-BD69-0242-AA72-61463C7AA0CD}"/>
            </a:ext>
          </a:extLst>
        </xdr:cNvPr>
        <xdr:cNvPicPr>
          <a:picLocks noChangeAspect="1"/>
        </xdr:cNvPicPr>
      </xdr:nvPicPr>
      <xdr:blipFill>
        <a:blip xmlns:r="http://schemas.openxmlformats.org/officeDocument/2006/relationships" r:embed="rId41"/>
        <a:stretch>
          <a:fillRect/>
        </a:stretch>
      </xdr:blipFill>
      <xdr:spPr>
        <a:xfrm>
          <a:off x="4202544" y="57727273"/>
          <a:ext cx="6454914" cy="1928091"/>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2BE95-1892-5A4D-B68F-D17A65F7B4F1}">
  <dimension ref="A1:BM367"/>
  <sheetViews>
    <sheetView workbookViewId="0">
      <pane ySplit="1" topLeftCell="A2" activePane="bottomLeft" state="frozen"/>
      <selection pane="bottomLeft" activeCell="D13" sqref="D13"/>
    </sheetView>
  </sheetViews>
  <sheetFormatPr baseColWidth="10" defaultRowHeight="16"/>
  <cols>
    <col min="2" max="3" width="15" bestFit="1" customWidth="1"/>
    <col min="4" max="4" width="14.6640625" bestFit="1" customWidth="1"/>
    <col min="5" max="5" width="11" bestFit="1" customWidth="1"/>
    <col min="6" max="6" width="9.6640625" bestFit="1" customWidth="1"/>
    <col min="7" max="7" width="10.1640625" bestFit="1" customWidth="1"/>
    <col min="8" max="8" width="14.5" bestFit="1" customWidth="1"/>
    <col min="9" max="9" width="9" bestFit="1" customWidth="1"/>
    <col min="10" max="10" width="12.1640625" bestFit="1" customWidth="1"/>
    <col min="11" max="12" width="9.1640625" bestFit="1" customWidth="1"/>
    <col min="13" max="13" width="8.33203125" bestFit="1" customWidth="1"/>
    <col min="14" max="14" width="6.6640625" bestFit="1" customWidth="1"/>
    <col min="15" max="15" width="11.1640625" bestFit="1" customWidth="1"/>
    <col min="16" max="16" width="12.33203125" bestFit="1" customWidth="1"/>
    <col min="17" max="17" width="10.1640625" bestFit="1" customWidth="1"/>
    <col min="18" max="18" width="15.1640625" bestFit="1" customWidth="1"/>
    <col min="19" max="19" width="9.6640625" bestFit="1" customWidth="1"/>
    <col min="20" max="20" width="11.1640625" bestFit="1" customWidth="1"/>
    <col min="21" max="21" width="9.5" bestFit="1" customWidth="1"/>
    <col min="22" max="22" width="9.1640625" bestFit="1" customWidth="1"/>
    <col min="23" max="23" width="9" bestFit="1" customWidth="1"/>
    <col min="24" max="24" width="7.33203125" bestFit="1" customWidth="1"/>
    <col min="25" max="25" width="10.1640625" bestFit="1" customWidth="1"/>
    <col min="26" max="26" width="13" bestFit="1" customWidth="1"/>
    <col min="27" max="27" width="10.1640625" bestFit="1" customWidth="1"/>
    <col min="28" max="28" width="9.5" bestFit="1" customWidth="1"/>
    <col min="29" max="29" width="12.1640625" bestFit="1" customWidth="1"/>
    <col min="30" max="30" width="9.33203125" bestFit="1" customWidth="1"/>
    <col min="31" max="31" width="9.1640625" bestFit="1" customWidth="1"/>
    <col min="32" max="32" width="8.83203125" bestFit="1" customWidth="1"/>
    <col min="33" max="33" width="7.1640625" bestFit="1" customWidth="1"/>
    <col min="34" max="34" width="11.1640625" bestFit="1" customWidth="1"/>
    <col min="35" max="35" width="12.83203125" bestFit="1" customWidth="1"/>
    <col min="36" max="36" width="10" bestFit="1" customWidth="1"/>
    <col min="37" max="37" width="15" bestFit="1" customWidth="1"/>
    <col min="38" max="38" width="9.5" bestFit="1" customWidth="1"/>
    <col min="39" max="39" width="10.1640625" bestFit="1" customWidth="1"/>
    <col min="40" max="40" width="9.33203125" bestFit="1" customWidth="1"/>
    <col min="41" max="41" width="7.6640625" bestFit="1" customWidth="1"/>
    <col min="42" max="42" width="8.83203125" bestFit="1" customWidth="1"/>
    <col min="43" max="43" width="7.1640625" bestFit="1" customWidth="1"/>
    <col min="44" max="44" width="10.1640625" bestFit="1" customWidth="1"/>
    <col min="45" max="45" width="12.83203125" bestFit="1" customWidth="1"/>
    <col min="46" max="46" width="11.6640625" bestFit="1" customWidth="1"/>
    <col min="47" max="47" width="16.83203125" bestFit="1" customWidth="1"/>
    <col min="48" max="48" width="11.1640625" bestFit="1" customWidth="1"/>
    <col min="49" max="50" width="11" bestFit="1" customWidth="1"/>
    <col min="51" max="51" width="9.33203125" bestFit="1" customWidth="1"/>
    <col min="52" max="52" width="10.5" bestFit="1" customWidth="1"/>
    <col min="53" max="53" width="8.83203125" bestFit="1" customWidth="1"/>
    <col min="54" max="54" width="10.1640625" bestFit="1" customWidth="1"/>
    <col min="55" max="55" width="14.5" bestFit="1" customWidth="1"/>
    <col min="56" max="56" width="12.6640625" bestFit="1" customWidth="1"/>
    <col min="57" max="57" width="17.83203125" bestFit="1" customWidth="1"/>
    <col min="58" max="58" width="12.1640625" bestFit="1" customWidth="1"/>
    <col min="59" max="60" width="12" bestFit="1" customWidth="1"/>
    <col min="61" max="61" width="10.33203125" bestFit="1" customWidth="1"/>
    <col min="62" max="62" width="11.5" bestFit="1" customWidth="1"/>
    <col min="63" max="63" width="9.83203125" bestFit="1" customWidth="1"/>
    <col min="65" max="65" width="15.5" bestFit="1" customWidth="1"/>
  </cols>
  <sheetData>
    <row r="1" spans="1:65">
      <c r="A1" t="s">
        <v>0</v>
      </c>
      <c r="B1" t="s">
        <v>1</v>
      </c>
      <c r="C1" t="s">
        <v>2</v>
      </c>
      <c r="D1" t="s">
        <v>62</v>
      </c>
      <c r="E1" t="s">
        <v>308</v>
      </c>
      <c r="F1" t="s">
        <v>309</v>
      </c>
      <c r="G1" t="s">
        <v>3</v>
      </c>
      <c r="H1" t="s">
        <v>4</v>
      </c>
      <c r="I1" t="s">
        <v>5</v>
      </c>
      <c r="J1" t="s">
        <v>6</v>
      </c>
      <c r="K1" t="s">
        <v>7</v>
      </c>
      <c r="L1" t="s">
        <v>8</v>
      </c>
      <c r="M1" t="s">
        <v>9</v>
      </c>
      <c r="N1" t="s">
        <v>10</v>
      </c>
      <c r="O1" t="s">
        <v>11</v>
      </c>
      <c r="P1" t="s">
        <v>12</v>
      </c>
      <c r="Q1" t="s">
        <v>13</v>
      </c>
      <c r="R1" t="s">
        <v>14</v>
      </c>
      <c r="S1" t="s">
        <v>15</v>
      </c>
      <c r="T1" t="s">
        <v>16</v>
      </c>
      <c r="U1" t="s">
        <v>17</v>
      </c>
      <c r="V1" t="s">
        <v>18</v>
      </c>
      <c r="W1" t="s">
        <v>19</v>
      </c>
      <c r="X1" t="s">
        <v>20</v>
      </c>
      <c r="Y1" t="s">
        <v>21</v>
      </c>
      <c r="Z1" t="s">
        <v>22</v>
      </c>
      <c r="AA1" t="s">
        <v>23</v>
      </c>
      <c r="AB1" t="s">
        <v>24</v>
      </c>
      <c r="AC1" t="s">
        <v>25</v>
      </c>
      <c r="AD1" t="s">
        <v>26</v>
      </c>
      <c r="AE1" t="s">
        <v>27</v>
      </c>
      <c r="AF1" t="s">
        <v>28</v>
      </c>
      <c r="AG1" t="s">
        <v>29</v>
      </c>
      <c r="AH1" t="s">
        <v>30</v>
      </c>
      <c r="AI1" t="s">
        <v>31</v>
      </c>
      <c r="AJ1" t="s">
        <v>32</v>
      </c>
      <c r="AK1" t="s">
        <v>33</v>
      </c>
      <c r="AL1" t="s">
        <v>34</v>
      </c>
      <c r="AM1" t="s">
        <v>35</v>
      </c>
      <c r="AN1" t="s">
        <v>36</v>
      </c>
      <c r="AO1" t="s">
        <v>37</v>
      </c>
      <c r="AP1" t="s">
        <v>38</v>
      </c>
      <c r="AQ1" t="s">
        <v>39</v>
      </c>
      <c r="AR1" t="s">
        <v>40</v>
      </c>
      <c r="AS1" t="s">
        <v>41</v>
      </c>
      <c r="AT1" t="s">
        <v>42</v>
      </c>
      <c r="AU1" t="s">
        <v>43</v>
      </c>
      <c r="AV1" t="s">
        <v>44</v>
      </c>
      <c r="AW1" t="s">
        <v>45</v>
      </c>
      <c r="AX1" t="s">
        <v>46</v>
      </c>
      <c r="AY1" t="s">
        <v>47</v>
      </c>
      <c r="AZ1" t="s">
        <v>48</v>
      </c>
      <c r="BA1" t="s">
        <v>49</v>
      </c>
      <c r="BB1" t="s">
        <v>50</v>
      </c>
      <c r="BC1" t="s">
        <v>51</v>
      </c>
      <c r="BD1" t="s">
        <v>52</v>
      </c>
      <c r="BE1" t="s">
        <v>53</v>
      </c>
      <c r="BF1" t="s">
        <v>54</v>
      </c>
      <c r="BG1" t="s">
        <v>55</v>
      </c>
      <c r="BH1" t="s">
        <v>56</v>
      </c>
      <c r="BI1" t="s">
        <v>57</v>
      </c>
      <c r="BJ1" t="s">
        <v>58</v>
      </c>
      <c r="BK1" t="s">
        <v>59</v>
      </c>
      <c r="BL1" t="s">
        <v>60</v>
      </c>
      <c r="BM1" t="s">
        <v>61</v>
      </c>
    </row>
    <row r="2" spans="1:65">
      <c r="A2" s="1">
        <v>43831</v>
      </c>
      <c r="B2" s="1">
        <v>43828</v>
      </c>
      <c r="C2">
        <v>62551652.289999999</v>
      </c>
      <c r="D2">
        <v>27877728</v>
      </c>
      <c r="E2">
        <v>1908334</v>
      </c>
      <c r="F2">
        <v>9294711</v>
      </c>
      <c r="G2">
        <v>323295.92</v>
      </c>
      <c r="H2">
        <v>423566356</v>
      </c>
      <c r="I2">
        <v>4789578</v>
      </c>
      <c r="J2">
        <v>6441399.0300000003</v>
      </c>
      <c r="K2">
        <v>20289.82</v>
      </c>
      <c r="L2">
        <v>30904.53</v>
      </c>
      <c r="M2">
        <v>19902</v>
      </c>
      <c r="N2">
        <v>35648</v>
      </c>
      <c r="O2">
        <v>638152.68000000005</v>
      </c>
      <c r="P2">
        <v>159681</v>
      </c>
      <c r="Q2">
        <v>82762.13</v>
      </c>
      <c r="R2">
        <v>11549572</v>
      </c>
      <c r="S2">
        <v>374357</v>
      </c>
      <c r="T2">
        <v>638057.80000000005</v>
      </c>
      <c r="U2">
        <v>1584.17</v>
      </c>
      <c r="V2">
        <v>2435.4899999999998</v>
      </c>
      <c r="W2">
        <v>1793</v>
      </c>
      <c r="X2">
        <v>3308</v>
      </c>
      <c r="Y2">
        <v>62707.6</v>
      </c>
      <c r="Z2">
        <v>19695</v>
      </c>
      <c r="AA2">
        <v>158623.84</v>
      </c>
      <c r="AB2">
        <v>2506057</v>
      </c>
      <c r="AC2">
        <v>4063449.57</v>
      </c>
      <c r="AD2">
        <v>4415.53</v>
      </c>
      <c r="AE2">
        <v>7022.53</v>
      </c>
      <c r="AF2">
        <v>5691</v>
      </c>
      <c r="AG2">
        <v>11993</v>
      </c>
      <c r="AH2">
        <v>381710.34</v>
      </c>
      <c r="AI2">
        <v>134709</v>
      </c>
      <c r="AJ2">
        <v>360.78</v>
      </c>
      <c r="AK2">
        <v>77291</v>
      </c>
      <c r="AL2">
        <v>6669</v>
      </c>
      <c r="AM2">
        <v>2936.76</v>
      </c>
      <c r="AN2">
        <v>7.76</v>
      </c>
      <c r="AO2">
        <v>7.97</v>
      </c>
      <c r="AP2">
        <v>8</v>
      </c>
      <c r="AQ2">
        <v>26</v>
      </c>
      <c r="AR2">
        <v>2349.4</v>
      </c>
      <c r="AS2">
        <v>43</v>
      </c>
      <c r="AT2">
        <v>36796.68</v>
      </c>
      <c r="AU2">
        <v>7662294</v>
      </c>
      <c r="AV2">
        <v>664898</v>
      </c>
      <c r="AW2">
        <v>444884.26</v>
      </c>
      <c r="AX2">
        <v>16.8</v>
      </c>
      <c r="AY2">
        <v>41.39</v>
      </c>
      <c r="AZ2">
        <v>168</v>
      </c>
      <c r="BA2">
        <v>528</v>
      </c>
      <c r="BB2">
        <v>44626.51</v>
      </c>
      <c r="BC2">
        <v>63216</v>
      </c>
      <c r="BD2">
        <v>25892.9</v>
      </c>
      <c r="BE2">
        <v>4619394</v>
      </c>
      <c r="BF2">
        <v>52385</v>
      </c>
      <c r="BG2">
        <v>92638.31</v>
      </c>
      <c r="BH2">
        <v>15.6</v>
      </c>
      <c r="BI2">
        <v>19.36</v>
      </c>
      <c r="BJ2">
        <v>18</v>
      </c>
      <c r="BK2">
        <v>73</v>
      </c>
      <c r="BL2">
        <v>7258.16</v>
      </c>
      <c r="BM2">
        <v>3565</v>
      </c>
    </row>
    <row r="3" spans="1:65">
      <c r="A3" s="1">
        <v>43832</v>
      </c>
      <c r="B3" s="1">
        <v>43828</v>
      </c>
      <c r="C3">
        <v>83203465.200000003</v>
      </c>
      <c r="D3">
        <v>32458536</v>
      </c>
      <c r="E3">
        <v>2136883</v>
      </c>
      <c r="F3">
        <v>12987603</v>
      </c>
      <c r="G3">
        <v>325868.11</v>
      </c>
      <c r="H3">
        <v>421338176</v>
      </c>
      <c r="I3">
        <v>4699467</v>
      </c>
      <c r="J3">
        <v>7258679.5499999998</v>
      </c>
      <c r="K3">
        <v>22051.49</v>
      </c>
      <c r="L3">
        <v>33304.6</v>
      </c>
      <c r="M3">
        <v>21620</v>
      </c>
      <c r="N3">
        <v>38313</v>
      </c>
      <c r="O3">
        <v>710181.1</v>
      </c>
      <c r="P3">
        <v>172677</v>
      </c>
      <c r="Q3">
        <v>130777.41</v>
      </c>
      <c r="R3">
        <v>44013414</v>
      </c>
      <c r="S3">
        <v>1456763</v>
      </c>
      <c r="T3">
        <v>899766.82</v>
      </c>
      <c r="U3">
        <v>2219.46</v>
      </c>
      <c r="V3">
        <v>3337.99</v>
      </c>
      <c r="W3">
        <v>2499</v>
      </c>
      <c r="X3">
        <v>4436</v>
      </c>
      <c r="Y3">
        <v>85930.93</v>
      </c>
      <c r="Z3">
        <v>26464</v>
      </c>
      <c r="AA3">
        <v>192214.59</v>
      </c>
      <c r="AB3">
        <v>2616878</v>
      </c>
      <c r="AC3">
        <v>5319586.9000000004</v>
      </c>
      <c r="AD3">
        <v>5155.03</v>
      </c>
      <c r="AE3">
        <v>8027.95</v>
      </c>
      <c r="AF3">
        <v>6781</v>
      </c>
      <c r="AG3">
        <v>13804</v>
      </c>
      <c r="AH3">
        <v>475433.74</v>
      </c>
      <c r="AI3">
        <v>155884</v>
      </c>
      <c r="AJ3">
        <v>1091.32</v>
      </c>
      <c r="AK3">
        <v>218966</v>
      </c>
      <c r="AL3">
        <v>15615</v>
      </c>
      <c r="AM3">
        <v>5412.61</v>
      </c>
      <c r="AN3">
        <v>7.32</v>
      </c>
      <c r="AO3">
        <v>7.53</v>
      </c>
      <c r="AP3">
        <v>8</v>
      </c>
      <c r="AQ3">
        <v>44</v>
      </c>
      <c r="AR3">
        <v>4330.09</v>
      </c>
      <c r="AS3">
        <v>73</v>
      </c>
      <c r="AT3">
        <v>40365.24</v>
      </c>
      <c r="AU3">
        <v>7856084</v>
      </c>
      <c r="AV3">
        <v>703470</v>
      </c>
      <c r="AW3">
        <v>659735.76</v>
      </c>
      <c r="AX3">
        <v>20</v>
      </c>
      <c r="AY3">
        <v>51.14</v>
      </c>
      <c r="AZ3">
        <v>200</v>
      </c>
      <c r="BA3">
        <v>656</v>
      </c>
      <c r="BB3">
        <v>65927.92</v>
      </c>
      <c r="BC3">
        <v>90668</v>
      </c>
      <c r="BD3">
        <v>17547.330000000002</v>
      </c>
      <c r="BE3">
        <v>4574924</v>
      </c>
      <c r="BF3">
        <v>54647</v>
      </c>
      <c r="BG3">
        <v>86917.4</v>
      </c>
      <c r="BH3">
        <v>11.9</v>
      </c>
      <c r="BI3">
        <v>16.68</v>
      </c>
      <c r="BJ3">
        <v>16</v>
      </c>
      <c r="BK3">
        <v>86</v>
      </c>
      <c r="BL3">
        <v>8121.18</v>
      </c>
      <c r="BM3">
        <v>4400</v>
      </c>
    </row>
    <row r="4" spans="1:65">
      <c r="A4" s="1">
        <v>43833</v>
      </c>
      <c r="B4" s="1">
        <v>43828</v>
      </c>
      <c r="C4">
        <v>88433091.959999993</v>
      </c>
      <c r="D4">
        <v>32298016</v>
      </c>
      <c r="E4">
        <v>2115931</v>
      </c>
      <c r="F4">
        <v>12749837</v>
      </c>
      <c r="G4">
        <v>247759.09</v>
      </c>
      <c r="H4">
        <v>390695755</v>
      </c>
      <c r="I4">
        <v>4434938</v>
      </c>
      <c r="J4">
        <v>6713773.0300000003</v>
      </c>
      <c r="K4">
        <v>20964.849999999999</v>
      </c>
      <c r="L4">
        <v>31555.29</v>
      </c>
      <c r="M4">
        <v>20560</v>
      </c>
      <c r="N4">
        <v>36270</v>
      </c>
      <c r="O4">
        <v>658965.1</v>
      </c>
      <c r="P4">
        <v>161882</v>
      </c>
      <c r="Q4">
        <v>83664.31</v>
      </c>
      <c r="R4">
        <v>36897166</v>
      </c>
      <c r="S4">
        <v>1312991</v>
      </c>
      <c r="T4">
        <v>742214.31</v>
      </c>
      <c r="U4">
        <v>1896.82</v>
      </c>
      <c r="V4">
        <v>2807.79</v>
      </c>
      <c r="W4">
        <v>2137</v>
      </c>
      <c r="X4">
        <v>3715</v>
      </c>
      <c r="Y4">
        <v>71628.55</v>
      </c>
      <c r="Z4">
        <v>22029</v>
      </c>
      <c r="AA4">
        <v>193254.85</v>
      </c>
      <c r="AB4">
        <v>2577404</v>
      </c>
      <c r="AC4">
        <v>5642446.1600000001</v>
      </c>
      <c r="AD4">
        <v>4789.5600000000004</v>
      </c>
      <c r="AE4">
        <v>7562.31</v>
      </c>
      <c r="AF4">
        <v>6419</v>
      </c>
      <c r="AG4">
        <v>13225</v>
      </c>
      <c r="AH4">
        <v>487006.4</v>
      </c>
      <c r="AI4">
        <v>164612</v>
      </c>
      <c r="AJ4">
        <v>1078.32</v>
      </c>
      <c r="AK4">
        <v>221266</v>
      </c>
      <c r="AL4">
        <v>15692</v>
      </c>
      <c r="AM4">
        <v>11294.48</v>
      </c>
      <c r="AN4">
        <v>10.32</v>
      </c>
      <c r="AO4">
        <v>11.01</v>
      </c>
      <c r="AP4">
        <v>12</v>
      </c>
      <c r="AQ4">
        <v>64</v>
      </c>
      <c r="AR4">
        <v>9035.59</v>
      </c>
      <c r="AS4">
        <v>117</v>
      </c>
      <c r="AT4">
        <v>41389.64</v>
      </c>
      <c r="AU4">
        <v>7693944</v>
      </c>
      <c r="AV4">
        <v>699022</v>
      </c>
      <c r="AW4">
        <v>714058.01</v>
      </c>
      <c r="AX4">
        <v>21.6</v>
      </c>
      <c r="AY4">
        <v>60.67</v>
      </c>
      <c r="AZ4">
        <v>216</v>
      </c>
      <c r="BA4">
        <v>788</v>
      </c>
      <c r="BB4">
        <v>70730.66</v>
      </c>
      <c r="BC4">
        <v>98980</v>
      </c>
      <c r="BD4">
        <v>21713.51</v>
      </c>
      <c r="BE4">
        <v>5081483</v>
      </c>
      <c r="BF4">
        <v>67826</v>
      </c>
      <c r="BG4">
        <v>112207.77</v>
      </c>
      <c r="BH4">
        <v>13.3</v>
      </c>
      <c r="BI4">
        <v>17.260000000000002</v>
      </c>
      <c r="BJ4">
        <v>15</v>
      </c>
      <c r="BK4">
        <v>73</v>
      </c>
      <c r="BL4">
        <v>11218.69</v>
      </c>
      <c r="BM4">
        <v>4859</v>
      </c>
    </row>
    <row r="5" spans="1:65">
      <c r="A5" s="1">
        <v>43834</v>
      </c>
      <c r="B5" s="1">
        <v>43828</v>
      </c>
      <c r="C5">
        <v>74402317.790000007</v>
      </c>
      <c r="D5">
        <v>30781018</v>
      </c>
      <c r="E5">
        <v>2178809</v>
      </c>
      <c r="F5">
        <v>11538965</v>
      </c>
      <c r="G5">
        <v>267776.65999999997</v>
      </c>
      <c r="H5">
        <v>434816841</v>
      </c>
      <c r="I5">
        <v>5011178</v>
      </c>
      <c r="J5">
        <v>6826753.8300000001</v>
      </c>
      <c r="K5">
        <v>22496.54</v>
      </c>
      <c r="L5">
        <v>33852.78</v>
      </c>
      <c r="M5">
        <v>22068</v>
      </c>
      <c r="N5">
        <v>38914</v>
      </c>
      <c r="O5">
        <v>685978.64</v>
      </c>
      <c r="P5">
        <v>172957</v>
      </c>
      <c r="Q5">
        <v>82212.899999999994</v>
      </c>
      <c r="R5">
        <v>37088466</v>
      </c>
      <c r="S5">
        <v>1420893</v>
      </c>
      <c r="T5">
        <v>667631.97</v>
      </c>
      <c r="U5">
        <v>1882.78</v>
      </c>
      <c r="V5">
        <v>2805.56</v>
      </c>
      <c r="W5">
        <v>2121</v>
      </c>
      <c r="X5">
        <v>3736</v>
      </c>
      <c r="Y5">
        <v>66756.98</v>
      </c>
      <c r="Z5">
        <v>21908</v>
      </c>
      <c r="AA5">
        <v>175948.75</v>
      </c>
      <c r="AB5">
        <v>2719795</v>
      </c>
      <c r="AC5">
        <v>4422191.37</v>
      </c>
      <c r="AD5">
        <v>4878.3900000000003</v>
      </c>
      <c r="AE5">
        <v>7616.09</v>
      </c>
      <c r="AF5">
        <v>6366</v>
      </c>
      <c r="AG5">
        <v>13067</v>
      </c>
      <c r="AH5">
        <v>422339.13</v>
      </c>
      <c r="AI5">
        <v>150831</v>
      </c>
      <c r="AJ5">
        <v>1066.26</v>
      </c>
      <c r="AK5">
        <v>212715</v>
      </c>
      <c r="AL5">
        <v>16012</v>
      </c>
      <c r="AM5">
        <v>6218.44</v>
      </c>
      <c r="AN5">
        <v>2.91</v>
      </c>
      <c r="AO5">
        <v>3.46</v>
      </c>
      <c r="AP5">
        <v>3</v>
      </c>
      <c r="AQ5">
        <v>30</v>
      </c>
      <c r="AR5">
        <v>4974.75</v>
      </c>
      <c r="AS5">
        <v>60</v>
      </c>
      <c r="AT5">
        <v>40475.760000000002</v>
      </c>
      <c r="AU5">
        <v>7290682</v>
      </c>
      <c r="AV5">
        <v>695332</v>
      </c>
      <c r="AW5">
        <v>624043.73</v>
      </c>
      <c r="AX5">
        <v>21.6</v>
      </c>
      <c r="AY5">
        <v>50.01</v>
      </c>
      <c r="AZ5">
        <v>216</v>
      </c>
      <c r="BA5">
        <v>632</v>
      </c>
      <c r="BB5">
        <v>59814.18</v>
      </c>
      <c r="BC5">
        <v>89200</v>
      </c>
      <c r="BD5">
        <v>21988.36</v>
      </c>
      <c r="BE5">
        <v>4769927</v>
      </c>
      <c r="BF5">
        <v>69352</v>
      </c>
      <c r="BG5">
        <v>143506.84</v>
      </c>
      <c r="BH5">
        <v>22.4</v>
      </c>
      <c r="BI5">
        <v>26.63</v>
      </c>
      <c r="BJ5">
        <v>23</v>
      </c>
      <c r="BK5">
        <v>85</v>
      </c>
      <c r="BL5">
        <v>12241.52</v>
      </c>
      <c r="BM5">
        <v>4883</v>
      </c>
    </row>
    <row r="6" spans="1:65">
      <c r="A6" s="1">
        <v>43835</v>
      </c>
      <c r="B6" s="1">
        <v>43835</v>
      </c>
      <c r="C6">
        <v>77302158.959999993</v>
      </c>
      <c r="D6">
        <v>30233403</v>
      </c>
      <c r="E6">
        <v>2138840</v>
      </c>
      <c r="F6">
        <v>11080147</v>
      </c>
      <c r="G6">
        <v>269545.92</v>
      </c>
      <c r="H6">
        <v>415579340</v>
      </c>
      <c r="I6">
        <v>4848739</v>
      </c>
      <c r="J6">
        <v>6693789.9500000002</v>
      </c>
      <c r="K6">
        <v>21631.37</v>
      </c>
      <c r="L6">
        <v>32819.089999999997</v>
      </c>
      <c r="M6">
        <v>21219</v>
      </c>
      <c r="N6">
        <v>37815</v>
      </c>
      <c r="O6">
        <v>671591.36</v>
      </c>
      <c r="P6">
        <v>168262</v>
      </c>
      <c r="Q6">
        <v>77807.75</v>
      </c>
      <c r="R6">
        <v>35216648</v>
      </c>
      <c r="S6">
        <v>1338128</v>
      </c>
      <c r="T6">
        <v>667032.78</v>
      </c>
      <c r="U6">
        <v>1765.11</v>
      </c>
      <c r="V6">
        <v>2617.4899999999998</v>
      </c>
      <c r="W6">
        <v>1988</v>
      </c>
      <c r="X6">
        <v>3466</v>
      </c>
      <c r="Y6">
        <v>63600.88</v>
      </c>
      <c r="Z6">
        <v>20139</v>
      </c>
      <c r="AA6">
        <v>178890.38</v>
      </c>
      <c r="AB6">
        <v>2703603</v>
      </c>
      <c r="AC6">
        <v>4578843.45</v>
      </c>
      <c r="AD6">
        <v>4902.53</v>
      </c>
      <c r="AE6">
        <v>7756.57</v>
      </c>
      <c r="AF6">
        <v>6500</v>
      </c>
      <c r="AG6">
        <v>13574</v>
      </c>
      <c r="AH6">
        <v>438689.96</v>
      </c>
      <c r="AI6">
        <v>154525</v>
      </c>
      <c r="AJ6">
        <v>1196.9100000000001</v>
      </c>
      <c r="AK6">
        <v>265512</v>
      </c>
      <c r="AL6">
        <v>18662</v>
      </c>
      <c r="AM6">
        <v>8539.1200000000008</v>
      </c>
      <c r="AN6">
        <v>10.23</v>
      </c>
      <c r="AO6">
        <v>10.65</v>
      </c>
      <c r="AP6">
        <v>11</v>
      </c>
      <c r="AQ6">
        <v>47</v>
      </c>
      <c r="AR6">
        <v>6831.29</v>
      </c>
      <c r="AS6">
        <v>90</v>
      </c>
      <c r="AT6">
        <v>41909.96</v>
      </c>
      <c r="AU6">
        <v>8044980</v>
      </c>
      <c r="AV6">
        <v>716244</v>
      </c>
      <c r="AW6">
        <v>641224.19999999995</v>
      </c>
      <c r="AX6">
        <v>33.200000000000003</v>
      </c>
      <c r="AY6">
        <v>59.43</v>
      </c>
      <c r="AZ6">
        <v>332</v>
      </c>
      <c r="BA6">
        <v>716</v>
      </c>
      <c r="BB6">
        <v>63534.06</v>
      </c>
      <c r="BC6">
        <v>92884</v>
      </c>
      <c r="BD6">
        <v>24840.51</v>
      </c>
      <c r="BE6">
        <v>5343857</v>
      </c>
      <c r="BF6">
        <v>75558</v>
      </c>
      <c r="BG6">
        <v>105654.55</v>
      </c>
      <c r="BH6">
        <v>13</v>
      </c>
      <c r="BI6">
        <v>17.64</v>
      </c>
      <c r="BJ6">
        <v>18</v>
      </c>
      <c r="BK6">
        <v>86</v>
      </c>
      <c r="BL6">
        <v>10454.94</v>
      </c>
      <c r="BM6">
        <v>5244</v>
      </c>
    </row>
    <row r="7" spans="1:65">
      <c r="A7" s="1">
        <v>43836</v>
      </c>
      <c r="B7" s="1">
        <v>43835</v>
      </c>
      <c r="C7">
        <v>85074044.879999995</v>
      </c>
      <c r="D7">
        <v>33160767</v>
      </c>
      <c r="E7">
        <v>2117099</v>
      </c>
      <c r="F7">
        <v>14345056</v>
      </c>
      <c r="G7">
        <v>280904.53000000003</v>
      </c>
      <c r="H7">
        <v>372770226</v>
      </c>
      <c r="I7">
        <v>4245624</v>
      </c>
      <c r="J7">
        <v>6675869.2000000002</v>
      </c>
      <c r="K7">
        <v>20595.36</v>
      </c>
      <c r="L7">
        <v>31011.200000000001</v>
      </c>
      <c r="M7">
        <v>20183</v>
      </c>
      <c r="N7">
        <v>35634</v>
      </c>
      <c r="O7">
        <v>661796.06000000006</v>
      </c>
      <c r="P7">
        <v>154713</v>
      </c>
      <c r="Q7">
        <v>178045.54</v>
      </c>
      <c r="R7">
        <v>30502826</v>
      </c>
      <c r="S7">
        <v>1077910</v>
      </c>
      <c r="T7">
        <v>854185.52</v>
      </c>
      <c r="U7">
        <v>1924.79</v>
      </c>
      <c r="V7">
        <v>2885.12</v>
      </c>
      <c r="W7">
        <v>2162</v>
      </c>
      <c r="X7">
        <v>3793</v>
      </c>
      <c r="Y7">
        <v>80760.259999999995</v>
      </c>
      <c r="Z7">
        <v>20968</v>
      </c>
      <c r="AA7">
        <v>200723.18</v>
      </c>
      <c r="AB7">
        <v>2584837</v>
      </c>
      <c r="AC7">
        <v>5386659.1200000001</v>
      </c>
      <c r="AD7">
        <v>4939.84</v>
      </c>
      <c r="AE7">
        <v>7772.75</v>
      </c>
      <c r="AF7">
        <v>6659</v>
      </c>
      <c r="AG7">
        <v>13650</v>
      </c>
      <c r="AH7">
        <v>471636.76</v>
      </c>
      <c r="AI7">
        <v>156116</v>
      </c>
      <c r="AJ7">
        <v>1102.46</v>
      </c>
      <c r="AK7">
        <v>218328</v>
      </c>
      <c r="AL7">
        <v>13832</v>
      </c>
      <c r="AM7">
        <v>3816.63</v>
      </c>
      <c r="AN7">
        <v>3.88</v>
      </c>
      <c r="AO7">
        <v>4.3600000000000003</v>
      </c>
      <c r="AP7">
        <v>4</v>
      </c>
      <c r="AQ7">
        <v>28</v>
      </c>
      <c r="AR7">
        <v>3053.31</v>
      </c>
      <c r="AS7">
        <v>58</v>
      </c>
      <c r="AT7">
        <v>40986.92</v>
      </c>
      <c r="AU7">
        <v>7771998</v>
      </c>
      <c r="AV7">
        <v>630372</v>
      </c>
      <c r="AW7">
        <v>593670.71</v>
      </c>
      <c r="AX7">
        <v>22.8</v>
      </c>
      <c r="AY7">
        <v>47.93</v>
      </c>
      <c r="AZ7">
        <v>228</v>
      </c>
      <c r="BA7">
        <v>596</v>
      </c>
      <c r="BB7">
        <v>58027.11</v>
      </c>
      <c r="BC7">
        <v>79220</v>
      </c>
      <c r="BD7">
        <v>22946.23</v>
      </c>
      <c r="BE7">
        <v>5657284</v>
      </c>
      <c r="BF7">
        <v>71919</v>
      </c>
      <c r="BG7">
        <v>127067.33</v>
      </c>
      <c r="BH7">
        <v>13.6</v>
      </c>
      <c r="BI7">
        <v>17.829999999999998</v>
      </c>
      <c r="BJ7">
        <v>22</v>
      </c>
      <c r="BK7">
        <v>84</v>
      </c>
      <c r="BL7">
        <v>9965.7800000000007</v>
      </c>
      <c r="BM7">
        <v>4396</v>
      </c>
    </row>
    <row r="8" spans="1:65">
      <c r="A8" s="1">
        <v>43837</v>
      </c>
      <c r="B8" s="1">
        <v>43835</v>
      </c>
      <c r="C8">
        <v>82729260.629999995</v>
      </c>
      <c r="D8">
        <v>31546632</v>
      </c>
      <c r="E8">
        <v>2086121</v>
      </c>
      <c r="F8">
        <v>12352761</v>
      </c>
      <c r="G8">
        <v>286406.68</v>
      </c>
      <c r="H8">
        <v>365610072</v>
      </c>
      <c r="I8">
        <v>4183043</v>
      </c>
      <c r="J8">
        <v>6533135.4900000002</v>
      </c>
      <c r="K8">
        <v>20008.23</v>
      </c>
      <c r="L8">
        <v>30045.22</v>
      </c>
      <c r="M8">
        <v>19609</v>
      </c>
      <c r="N8">
        <v>34498</v>
      </c>
      <c r="O8">
        <v>641320.63</v>
      </c>
      <c r="P8">
        <v>149692</v>
      </c>
      <c r="Q8">
        <v>30539.32</v>
      </c>
      <c r="R8">
        <v>7566410</v>
      </c>
      <c r="S8">
        <v>247585</v>
      </c>
      <c r="T8">
        <v>489527.27</v>
      </c>
      <c r="U8">
        <v>1276.5</v>
      </c>
      <c r="V8">
        <v>1932.49</v>
      </c>
      <c r="W8">
        <v>1411</v>
      </c>
      <c r="X8">
        <v>2511</v>
      </c>
      <c r="Y8">
        <v>46661.93</v>
      </c>
      <c r="Z8">
        <v>14069</v>
      </c>
      <c r="AA8">
        <v>196760.84</v>
      </c>
      <c r="AB8">
        <v>2560204</v>
      </c>
      <c r="AC8">
        <v>5221788.6399999997</v>
      </c>
      <c r="AD8">
        <v>4975.5</v>
      </c>
      <c r="AE8">
        <v>7716.77</v>
      </c>
      <c r="AF8">
        <v>6706</v>
      </c>
      <c r="AG8">
        <v>13468</v>
      </c>
      <c r="AH8">
        <v>458929.73</v>
      </c>
      <c r="AI8">
        <v>148377</v>
      </c>
      <c r="AJ8">
        <v>1195.97</v>
      </c>
      <c r="AK8">
        <v>227605</v>
      </c>
      <c r="AL8">
        <v>14571</v>
      </c>
      <c r="AM8">
        <v>8092.09</v>
      </c>
      <c r="AN8">
        <v>3.88</v>
      </c>
      <c r="AO8">
        <v>4.5</v>
      </c>
      <c r="AP8">
        <v>4</v>
      </c>
      <c r="AQ8">
        <v>55</v>
      </c>
      <c r="AR8">
        <v>6473.67</v>
      </c>
      <c r="AS8">
        <v>84</v>
      </c>
      <c r="AT8">
        <v>41877.9</v>
      </c>
      <c r="AU8">
        <v>7541962</v>
      </c>
      <c r="AV8">
        <v>600266</v>
      </c>
      <c r="AW8">
        <v>561196.51</v>
      </c>
      <c r="AX8">
        <v>22.4</v>
      </c>
      <c r="AY8">
        <v>45.62</v>
      </c>
      <c r="AZ8">
        <v>224</v>
      </c>
      <c r="BA8">
        <v>564</v>
      </c>
      <c r="BB8">
        <v>54266.51</v>
      </c>
      <c r="BC8">
        <v>73524</v>
      </c>
      <c r="BD8">
        <v>24113.27</v>
      </c>
      <c r="BE8">
        <v>7293173</v>
      </c>
      <c r="BF8">
        <v>95633</v>
      </c>
      <c r="BG8">
        <v>117572.18</v>
      </c>
      <c r="BH8">
        <v>23</v>
      </c>
      <c r="BI8">
        <v>27.99</v>
      </c>
      <c r="BJ8">
        <v>27</v>
      </c>
      <c r="BK8">
        <v>100</v>
      </c>
      <c r="BL8">
        <v>10704.09</v>
      </c>
      <c r="BM8">
        <v>5035</v>
      </c>
    </row>
    <row r="9" spans="1:65">
      <c r="A9" s="1">
        <v>43838</v>
      </c>
      <c r="B9" s="1">
        <v>43835</v>
      </c>
      <c r="C9">
        <v>81634594.959999993</v>
      </c>
      <c r="D9">
        <v>31762285</v>
      </c>
      <c r="E9">
        <v>2069141</v>
      </c>
      <c r="F9">
        <v>12601764</v>
      </c>
      <c r="G9">
        <v>269958.59000000003</v>
      </c>
      <c r="H9">
        <v>349668638</v>
      </c>
      <c r="I9">
        <v>4091171</v>
      </c>
      <c r="J9">
        <v>6387697.6900000004</v>
      </c>
      <c r="K9">
        <v>19239.87</v>
      </c>
      <c r="L9">
        <v>29051.7</v>
      </c>
      <c r="M9">
        <v>18859</v>
      </c>
      <c r="N9">
        <v>33414</v>
      </c>
      <c r="O9">
        <v>627579.42000000004</v>
      </c>
      <c r="P9">
        <v>146182</v>
      </c>
      <c r="Q9">
        <v>36119.29</v>
      </c>
      <c r="R9">
        <v>8734293</v>
      </c>
      <c r="S9">
        <v>287251</v>
      </c>
      <c r="T9">
        <v>557714.54</v>
      </c>
      <c r="U9">
        <v>1406.4</v>
      </c>
      <c r="V9">
        <v>2158.1</v>
      </c>
      <c r="W9">
        <v>1556</v>
      </c>
      <c r="X9">
        <v>2807</v>
      </c>
      <c r="Y9">
        <v>53308.38</v>
      </c>
      <c r="Z9">
        <v>16177</v>
      </c>
      <c r="AA9">
        <v>196834.77</v>
      </c>
      <c r="AB9">
        <v>2549174</v>
      </c>
      <c r="AC9">
        <v>5369047.4299999997</v>
      </c>
      <c r="AD9">
        <v>4892.3900000000003</v>
      </c>
      <c r="AE9">
        <v>7710.66</v>
      </c>
      <c r="AF9">
        <v>6612</v>
      </c>
      <c r="AG9">
        <v>13481</v>
      </c>
      <c r="AH9">
        <v>464191.93</v>
      </c>
      <c r="AI9">
        <v>150131</v>
      </c>
      <c r="AJ9">
        <v>1067.53</v>
      </c>
      <c r="AK9">
        <v>198850</v>
      </c>
      <c r="AL9">
        <v>13469</v>
      </c>
      <c r="AM9">
        <v>5934.4</v>
      </c>
      <c r="AN9">
        <v>9.6999999999999993</v>
      </c>
      <c r="AO9">
        <v>9.91</v>
      </c>
      <c r="AP9">
        <v>10</v>
      </c>
      <c r="AQ9">
        <v>34</v>
      </c>
      <c r="AR9">
        <v>4747.5200000000004</v>
      </c>
      <c r="AS9">
        <v>56</v>
      </c>
      <c r="AT9">
        <v>40945.14</v>
      </c>
      <c r="AU9">
        <v>6993126</v>
      </c>
      <c r="AV9">
        <v>551036</v>
      </c>
      <c r="AW9">
        <v>567266.67000000004</v>
      </c>
      <c r="AX9">
        <v>21.2</v>
      </c>
      <c r="AY9">
        <v>47.97</v>
      </c>
      <c r="AZ9">
        <v>212</v>
      </c>
      <c r="BA9">
        <v>604</v>
      </c>
      <c r="BB9">
        <v>52173.3</v>
      </c>
      <c r="BC9">
        <v>72320</v>
      </c>
      <c r="BD9">
        <v>25184.1</v>
      </c>
      <c r="BE9">
        <v>13439040</v>
      </c>
      <c r="BF9">
        <v>180899</v>
      </c>
      <c r="BG9">
        <v>143878.75</v>
      </c>
      <c r="BH9">
        <v>35.9</v>
      </c>
      <c r="BI9">
        <v>41.91</v>
      </c>
      <c r="BJ9">
        <v>30</v>
      </c>
      <c r="BK9">
        <v>118</v>
      </c>
      <c r="BL9">
        <v>14066.26</v>
      </c>
      <c r="BM9">
        <v>5998</v>
      </c>
    </row>
    <row r="10" spans="1:65">
      <c r="A10" s="1">
        <v>43839</v>
      </c>
      <c r="B10" s="1">
        <v>43835</v>
      </c>
      <c r="C10">
        <v>82298059.019999996</v>
      </c>
      <c r="D10">
        <v>31870597</v>
      </c>
      <c r="E10">
        <v>2068017</v>
      </c>
      <c r="F10">
        <v>12603967</v>
      </c>
      <c r="G10">
        <v>274618.05</v>
      </c>
      <c r="H10">
        <v>357199649</v>
      </c>
      <c r="I10">
        <v>4150839</v>
      </c>
      <c r="J10">
        <v>6444041.96</v>
      </c>
      <c r="K10">
        <v>18869.68</v>
      </c>
      <c r="L10">
        <v>28589.16</v>
      </c>
      <c r="M10">
        <v>18498</v>
      </c>
      <c r="N10">
        <v>32916</v>
      </c>
      <c r="O10">
        <v>631038</v>
      </c>
      <c r="P10">
        <v>147879</v>
      </c>
      <c r="Q10">
        <v>42152.77</v>
      </c>
      <c r="R10">
        <v>9240232</v>
      </c>
      <c r="S10">
        <v>314571</v>
      </c>
      <c r="T10">
        <v>580237.48</v>
      </c>
      <c r="U10">
        <v>1515.44</v>
      </c>
      <c r="V10">
        <v>2298.6799999999998</v>
      </c>
      <c r="W10">
        <v>1684</v>
      </c>
      <c r="X10">
        <v>2999</v>
      </c>
      <c r="Y10">
        <v>56254.47</v>
      </c>
      <c r="Z10">
        <v>16952</v>
      </c>
      <c r="AA10">
        <v>179005.75</v>
      </c>
      <c r="AB10">
        <v>2559717</v>
      </c>
      <c r="AC10">
        <v>5018707.09</v>
      </c>
      <c r="AD10">
        <v>4441.26</v>
      </c>
      <c r="AE10">
        <v>7067.49</v>
      </c>
      <c r="AF10">
        <v>5973</v>
      </c>
      <c r="AG10">
        <v>12484</v>
      </c>
      <c r="AH10">
        <v>448020.69</v>
      </c>
      <c r="AI10">
        <v>148509</v>
      </c>
      <c r="AJ10">
        <v>864.44</v>
      </c>
      <c r="AK10">
        <v>152031</v>
      </c>
      <c r="AL10">
        <v>10589</v>
      </c>
      <c r="AM10">
        <v>4844.4399999999996</v>
      </c>
      <c r="AN10">
        <v>3.88</v>
      </c>
      <c r="AO10">
        <v>3.95</v>
      </c>
      <c r="AP10">
        <v>4</v>
      </c>
      <c r="AQ10">
        <v>30</v>
      </c>
      <c r="AR10">
        <v>3875.55</v>
      </c>
      <c r="AS10">
        <v>56</v>
      </c>
      <c r="AT10">
        <v>34467.54</v>
      </c>
      <c r="AU10">
        <v>6603632</v>
      </c>
      <c r="AV10">
        <v>473882</v>
      </c>
      <c r="AW10">
        <v>509289.73</v>
      </c>
      <c r="AX10">
        <v>22.8</v>
      </c>
      <c r="AY10">
        <v>45.75</v>
      </c>
      <c r="AZ10">
        <v>228</v>
      </c>
      <c r="BA10">
        <v>564</v>
      </c>
      <c r="BB10">
        <v>49948.33</v>
      </c>
      <c r="BC10">
        <v>70388</v>
      </c>
      <c r="BD10">
        <v>18720.46</v>
      </c>
      <c r="BE10">
        <v>12217667</v>
      </c>
      <c r="BF10">
        <v>174593</v>
      </c>
      <c r="BG10">
        <v>139531.84</v>
      </c>
      <c r="BH10">
        <v>57.5</v>
      </c>
      <c r="BI10">
        <v>61.05</v>
      </c>
      <c r="BJ10">
        <v>34</v>
      </c>
      <c r="BK10">
        <v>86</v>
      </c>
      <c r="BL10">
        <v>13550</v>
      </c>
      <c r="BM10">
        <v>2980</v>
      </c>
    </row>
    <row r="11" spans="1:65">
      <c r="A11" s="1">
        <v>43840</v>
      </c>
      <c r="B11" s="1">
        <v>43835</v>
      </c>
      <c r="C11">
        <v>82514985.519999996</v>
      </c>
      <c r="D11">
        <v>31463902</v>
      </c>
      <c r="E11">
        <v>2000702</v>
      </c>
      <c r="F11">
        <v>12570857</v>
      </c>
      <c r="G11">
        <v>256556.35</v>
      </c>
      <c r="H11">
        <v>363705600</v>
      </c>
      <c r="I11">
        <v>4190393</v>
      </c>
      <c r="J11">
        <v>6138419.4199999999</v>
      </c>
      <c r="K11">
        <v>18967.14</v>
      </c>
      <c r="L11">
        <v>28678.53</v>
      </c>
      <c r="M11">
        <v>18596</v>
      </c>
      <c r="N11">
        <v>33002</v>
      </c>
      <c r="O11">
        <v>610786.65</v>
      </c>
      <c r="P11">
        <v>145409</v>
      </c>
      <c r="Q11">
        <v>38828.730000000003</v>
      </c>
      <c r="R11">
        <v>9124956</v>
      </c>
      <c r="S11">
        <v>305906</v>
      </c>
      <c r="T11">
        <v>537801.54</v>
      </c>
      <c r="U11">
        <v>1500.38</v>
      </c>
      <c r="V11">
        <v>2261.92</v>
      </c>
      <c r="W11">
        <v>1680</v>
      </c>
      <c r="X11">
        <v>2970</v>
      </c>
      <c r="Y11">
        <v>55005.88</v>
      </c>
      <c r="Z11">
        <v>16931</v>
      </c>
      <c r="AA11">
        <v>176779.44</v>
      </c>
      <c r="AB11">
        <v>2575605</v>
      </c>
      <c r="AC11">
        <v>5066891.6100000003</v>
      </c>
      <c r="AD11">
        <v>4612</v>
      </c>
      <c r="AE11">
        <v>7347.17</v>
      </c>
      <c r="AF11">
        <v>6192</v>
      </c>
      <c r="AG11">
        <v>12790</v>
      </c>
      <c r="AH11">
        <v>446232.25</v>
      </c>
      <c r="AI11">
        <v>146355</v>
      </c>
      <c r="AJ11">
        <v>568</v>
      </c>
      <c r="AK11">
        <v>110763</v>
      </c>
      <c r="AL11">
        <v>8178</v>
      </c>
      <c r="AM11">
        <v>5786.48</v>
      </c>
      <c r="AN11">
        <v>2.91</v>
      </c>
      <c r="AO11">
        <v>3.19</v>
      </c>
      <c r="AP11">
        <v>3</v>
      </c>
      <c r="AQ11">
        <v>24</v>
      </c>
      <c r="AR11">
        <v>4629.1899999999996</v>
      </c>
      <c r="AS11">
        <v>35</v>
      </c>
      <c r="AT11">
        <v>32188.14</v>
      </c>
      <c r="AU11">
        <v>6098344</v>
      </c>
      <c r="AV11">
        <v>486528</v>
      </c>
      <c r="AW11">
        <v>557135.80000000005</v>
      </c>
      <c r="AX11">
        <v>18</v>
      </c>
      <c r="AY11">
        <v>37.67</v>
      </c>
      <c r="AZ11">
        <v>180</v>
      </c>
      <c r="BA11">
        <v>468</v>
      </c>
      <c r="BB11">
        <v>53955.12</v>
      </c>
      <c r="BC11">
        <v>74776</v>
      </c>
      <c r="BD11">
        <v>27295.31</v>
      </c>
      <c r="BE11">
        <v>7082849</v>
      </c>
      <c r="BF11">
        <v>89766</v>
      </c>
      <c r="BG11">
        <v>110410.46</v>
      </c>
      <c r="BH11">
        <v>90.76</v>
      </c>
      <c r="BI11">
        <v>92.4</v>
      </c>
      <c r="BJ11">
        <v>62</v>
      </c>
      <c r="BK11">
        <v>86</v>
      </c>
      <c r="BL11">
        <v>10630.79</v>
      </c>
      <c r="BM11">
        <v>2423</v>
      </c>
    </row>
    <row r="12" spans="1:65">
      <c r="A12" s="1">
        <v>43841</v>
      </c>
      <c r="B12" s="1">
        <v>43835</v>
      </c>
      <c r="C12">
        <v>72929280.230000004</v>
      </c>
      <c r="D12">
        <v>30239261</v>
      </c>
      <c r="E12">
        <v>2084871</v>
      </c>
      <c r="F12">
        <v>11122500</v>
      </c>
      <c r="G12">
        <v>279294.84000000003</v>
      </c>
      <c r="H12">
        <v>438056882</v>
      </c>
      <c r="I12">
        <v>5045588</v>
      </c>
      <c r="J12">
        <v>6507886.75</v>
      </c>
      <c r="K12">
        <v>21490.83</v>
      </c>
      <c r="L12">
        <v>32303.06</v>
      </c>
      <c r="M12">
        <v>21081</v>
      </c>
      <c r="N12">
        <v>37120</v>
      </c>
      <c r="O12">
        <v>654307.28</v>
      </c>
      <c r="P12">
        <v>163171</v>
      </c>
      <c r="Q12">
        <v>37612.629999999997</v>
      </c>
      <c r="R12">
        <v>10143951</v>
      </c>
      <c r="S12">
        <v>335365</v>
      </c>
      <c r="T12">
        <v>568470.46</v>
      </c>
      <c r="U12">
        <v>1673.56</v>
      </c>
      <c r="V12">
        <v>2532.7800000000002</v>
      </c>
      <c r="W12">
        <v>1869</v>
      </c>
      <c r="X12">
        <v>3326</v>
      </c>
      <c r="Y12">
        <v>57691.53</v>
      </c>
      <c r="Z12">
        <v>18407</v>
      </c>
      <c r="AA12">
        <v>167210.69</v>
      </c>
      <c r="AB12">
        <v>2752687</v>
      </c>
      <c r="AC12">
        <v>4343449.76</v>
      </c>
      <c r="AD12">
        <v>4736.26</v>
      </c>
      <c r="AE12">
        <v>7316.38</v>
      </c>
      <c r="AF12">
        <v>6197</v>
      </c>
      <c r="AG12">
        <v>12606</v>
      </c>
      <c r="AH12">
        <v>417107.72</v>
      </c>
      <c r="AI12">
        <v>141763</v>
      </c>
      <c r="AJ12">
        <v>620.66</v>
      </c>
      <c r="AK12">
        <v>127380</v>
      </c>
      <c r="AL12">
        <v>9435</v>
      </c>
      <c r="AM12">
        <v>1932.04</v>
      </c>
      <c r="AN12">
        <v>2.91</v>
      </c>
      <c r="AO12">
        <v>3.11</v>
      </c>
      <c r="AP12">
        <v>3</v>
      </c>
      <c r="AQ12">
        <v>15</v>
      </c>
      <c r="AR12">
        <v>1545.63</v>
      </c>
      <c r="AS12">
        <v>37</v>
      </c>
      <c r="AT12">
        <v>32030.44</v>
      </c>
      <c r="AU12">
        <v>6788288</v>
      </c>
      <c r="AV12">
        <v>540562</v>
      </c>
      <c r="AW12">
        <v>504855.46</v>
      </c>
      <c r="AX12">
        <v>22.4</v>
      </c>
      <c r="AY12">
        <v>47.26</v>
      </c>
      <c r="AZ12">
        <v>224</v>
      </c>
      <c r="BA12">
        <v>588</v>
      </c>
      <c r="BB12">
        <v>52394.77</v>
      </c>
      <c r="BC12">
        <v>76016</v>
      </c>
      <c r="BD12">
        <v>26386.28</v>
      </c>
      <c r="BE12">
        <v>4904365</v>
      </c>
      <c r="BF12">
        <v>66514</v>
      </c>
      <c r="BG12">
        <v>156565.14000000001</v>
      </c>
      <c r="BH12">
        <v>95.14</v>
      </c>
      <c r="BI12">
        <v>97.6</v>
      </c>
      <c r="BJ12">
        <v>67</v>
      </c>
      <c r="BK12">
        <v>103</v>
      </c>
      <c r="BL12">
        <v>12059.24</v>
      </c>
      <c r="BM12">
        <v>2915</v>
      </c>
    </row>
    <row r="13" spans="1:65">
      <c r="A13" s="1">
        <v>43842</v>
      </c>
      <c r="B13" s="1">
        <v>43842</v>
      </c>
      <c r="C13">
        <v>79520089.930000007</v>
      </c>
      <c r="D13">
        <v>30419434</v>
      </c>
      <c r="E13">
        <v>2135918</v>
      </c>
      <c r="F13">
        <v>11070389</v>
      </c>
      <c r="G13">
        <v>291274.71999999997</v>
      </c>
      <c r="H13">
        <v>439833084</v>
      </c>
      <c r="I13">
        <v>5172533</v>
      </c>
      <c r="J13">
        <v>7001982.6600000001</v>
      </c>
      <c r="K13">
        <v>22095.34</v>
      </c>
      <c r="L13">
        <v>33330.239999999998</v>
      </c>
      <c r="M13">
        <v>21671</v>
      </c>
      <c r="N13">
        <v>38337</v>
      </c>
      <c r="O13">
        <v>699509.09</v>
      </c>
      <c r="P13">
        <v>171316</v>
      </c>
      <c r="Q13">
        <v>37075.230000000003</v>
      </c>
      <c r="R13">
        <v>10125135</v>
      </c>
      <c r="S13">
        <v>332087</v>
      </c>
      <c r="T13">
        <v>553509.64</v>
      </c>
      <c r="U13">
        <v>1680.39</v>
      </c>
      <c r="V13">
        <v>2561.37</v>
      </c>
      <c r="W13">
        <v>1878</v>
      </c>
      <c r="X13">
        <v>3377</v>
      </c>
      <c r="Y13">
        <v>54784.57</v>
      </c>
      <c r="Z13">
        <v>18522</v>
      </c>
      <c r="AA13">
        <v>189985.53</v>
      </c>
      <c r="AB13">
        <v>2867185</v>
      </c>
      <c r="AC13">
        <v>4805316.04</v>
      </c>
      <c r="AD13">
        <v>4659.7299999999996</v>
      </c>
      <c r="AE13">
        <v>7353.12</v>
      </c>
      <c r="AF13">
        <v>6313</v>
      </c>
      <c r="AG13">
        <v>13082</v>
      </c>
      <c r="AH13">
        <v>442229.98</v>
      </c>
      <c r="AI13">
        <v>152701</v>
      </c>
      <c r="AJ13">
        <v>588.54</v>
      </c>
      <c r="AK13">
        <v>128337</v>
      </c>
      <c r="AL13">
        <v>9629</v>
      </c>
      <c r="AM13">
        <v>3870.09</v>
      </c>
      <c r="AN13">
        <v>3.88</v>
      </c>
      <c r="AO13">
        <v>4.3600000000000003</v>
      </c>
      <c r="AP13">
        <v>4</v>
      </c>
      <c r="AQ13">
        <v>26</v>
      </c>
      <c r="AR13">
        <v>3096.08</v>
      </c>
      <c r="AS13">
        <v>48</v>
      </c>
      <c r="AT13">
        <v>32829.1</v>
      </c>
      <c r="AU13">
        <v>7242146</v>
      </c>
      <c r="AV13">
        <v>572566</v>
      </c>
      <c r="AW13">
        <v>567655.77</v>
      </c>
      <c r="AX13">
        <v>20.399999999999999</v>
      </c>
      <c r="AY13">
        <v>44.99</v>
      </c>
      <c r="AZ13">
        <v>204</v>
      </c>
      <c r="BA13">
        <v>564</v>
      </c>
      <c r="BB13">
        <v>57142.11</v>
      </c>
      <c r="BC13">
        <v>82692</v>
      </c>
      <c r="BD13">
        <v>11821.16</v>
      </c>
      <c r="BE13">
        <v>4408134</v>
      </c>
      <c r="BF13">
        <v>62235</v>
      </c>
      <c r="BG13">
        <v>123447.98</v>
      </c>
      <c r="BH13">
        <v>60.94</v>
      </c>
      <c r="BI13">
        <v>63.81</v>
      </c>
      <c r="BJ13">
        <v>41</v>
      </c>
      <c r="BK13">
        <v>83</v>
      </c>
      <c r="BL13">
        <v>11651.51</v>
      </c>
      <c r="BM13">
        <v>3313</v>
      </c>
    </row>
    <row r="14" spans="1:65">
      <c r="A14" s="1">
        <v>43843</v>
      </c>
      <c r="B14" s="1">
        <v>43842</v>
      </c>
      <c r="C14">
        <v>87840999.670000002</v>
      </c>
      <c r="D14">
        <v>33465500</v>
      </c>
      <c r="E14">
        <v>2157397</v>
      </c>
      <c r="F14">
        <v>14014564</v>
      </c>
      <c r="G14">
        <v>283863.12</v>
      </c>
      <c r="H14">
        <v>370025934</v>
      </c>
      <c r="I14">
        <v>4284128</v>
      </c>
      <c r="J14">
        <v>6557341.9699999997</v>
      </c>
      <c r="K14">
        <v>19585.04</v>
      </c>
      <c r="L14">
        <v>29433.27</v>
      </c>
      <c r="M14">
        <v>19192</v>
      </c>
      <c r="N14">
        <v>33801</v>
      </c>
      <c r="O14">
        <v>651627.44999999995</v>
      </c>
      <c r="P14">
        <v>147975</v>
      </c>
      <c r="Q14">
        <v>36661.050000000003</v>
      </c>
      <c r="R14">
        <v>9897546</v>
      </c>
      <c r="S14">
        <v>331108</v>
      </c>
      <c r="T14">
        <v>580154.31999999995</v>
      </c>
      <c r="U14">
        <v>1531.98</v>
      </c>
      <c r="V14">
        <v>2258.5300000000002</v>
      </c>
      <c r="W14">
        <v>1710</v>
      </c>
      <c r="X14">
        <v>2938</v>
      </c>
      <c r="Y14">
        <v>55619.24</v>
      </c>
      <c r="Z14">
        <v>16393</v>
      </c>
      <c r="AA14">
        <v>206248.14</v>
      </c>
      <c r="AB14">
        <v>2937116</v>
      </c>
      <c r="AC14">
        <v>5690940.3499999996</v>
      </c>
      <c r="AD14">
        <v>5170.97</v>
      </c>
      <c r="AE14">
        <v>7896.81</v>
      </c>
      <c r="AF14">
        <v>6847</v>
      </c>
      <c r="AG14">
        <v>13736</v>
      </c>
      <c r="AH14">
        <v>476674.65</v>
      </c>
      <c r="AI14">
        <v>153772</v>
      </c>
      <c r="AJ14">
        <v>595.85</v>
      </c>
      <c r="AK14">
        <v>129952</v>
      </c>
      <c r="AL14">
        <v>8691</v>
      </c>
      <c r="AM14">
        <v>6104.33</v>
      </c>
      <c r="AN14">
        <v>2.91</v>
      </c>
      <c r="AO14">
        <v>3.19</v>
      </c>
      <c r="AP14">
        <v>3</v>
      </c>
      <c r="AQ14">
        <v>21</v>
      </c>
      <c r="AR14">
        <v>4883.47</v>
      </c>
      <c r="AS14">
        <v>38</v>
      </c>
      <c r="AT14">
        <v>32783.5</v>
      </c>
      <c r="AU14">
        <v>7063610</v>
      </c>
      <c r="AV14">
        <v>545646</v>
      </c>
      <c r="AW14">
        <v>546631.64</v>
      </c>
      <c r="AX14">
        <v>14</v>
      </c>
      <c r="AY14">
        <v>37.770000000000003</v>
      </c>
      <c r="AZ14">
        <v>140</v>
      </c>
      <c r="BA14">
        <v>488</v>
      </c>
      <c r="BB14">
        <v>54540.71</v>
      </c>
      <c r="BC14">
        <v>73648</v>
      </c>
      <c r="BD14">
        <v>10141.469999999999</v>
      </c>
      <c r="BE14">
        <v>4802240</v>
      </c>
      <c r="BF14">
        <v>62928</v>
      </c>
      <c r="BG14">
        <v>117362.78</v>
      </c>
      <c r="BH14">
        <v>65</v>
      </c>
      <c r="BI14">
        <v>67.19</v>
      </c>
      <c r="BJ14">
        <v>47</v>
      </c>
      <c r="BK14">
        <v>79</v>
      </c>
      <c r="BL14">
        <v>10784.11</v>
      </c>
      <c r="BM14">
        <v>2672</v>
      </c>
    </row>
    <row r="15" spans="1:65">
      <c r="A15" s="1">
        <v>43844</v>
      </c>
      <c r="B15" s="1">
        <v>43842</v>
      </c>
      <c r="C15">
        <v>85214424.799999997</v>
      </c>
      <c r="D15">
        <v>31887181</v>
      </c>
      <c r="E15">
        <v>2117223</v>
      </c>
      <c r="F15">
        <v>12272902</v>
      </c>
      <c r="G15">
        <v>263355.7</v>
      </c>
      <c r="H15">
        <v>377001736</v>
      </c>
      <c r="I15">
        <v>4390405</v>
      </c>
      <c r="J15">
        <v>6530059.8799999999</v>
      </c>
      <c r="K15">
        <v>19718.13</v>
      </c>
      <c r="L15">
        <v>29501.65</v>
      </c>
      <c r="M15">
        <v>19321</v>
      </c>
      <c r="N15">
        <v>33834</v>
      </c>
      <c r="O15">
        <v>636895.37</v>
      </c>
      <c r="P15">
        <v>145216</v>
      </c>
      <c r="Q15">
        <v>36505.440000000002</v>
      </c>
      <c r="R15">
        <v>10681444</v>
      </c>
      <c r="S15">
        <v>352002</v>
      </c>
      <c r="T15">
        <v>580051.26</v>
      </c>
      <c r="U15">
        <v>1337.46</v>
      </c>
      <c r="V15">
        <v>1974.15</v>
      </c>
      <c r="W15">
        <v>1491</v>
      </c>
      <c r="X15">
        <v>2583</v>
      </c>
      <c r="Y15">
        <v>52001.21</v>
      </c>
      <c r="Z15">
        <v>14452</v>
      </c>
      <c r="AA15">
        <v>194765.81</v>
      </c>
      <c r="AB15">
        <v>2956823</v>
      </c>
      <c r="AC15">
        <v>5483220.4199999999</v>
      </c>
      <c r="AD15">
        <v>4870.88</v>
      </c>
      <c r="AE15">
        <v>7613.49</v>
      </c>
      <c r="AF15">
        <v>6562</v>
      </c>
      <c r="AG15">
        <v>13294</v>
      </c>
      <c r="AH15">
        <v>482615.94</v>
      </c>
      <c r="AI15">
        <v>148229</v>
      </c>
      <c r="AJ15">
        <v>595.95000000000005</v>
      </c>
      <c r="AK15">
        <v>114443</v>
      </c>
      <c r="AL15">
        <v>8387</v>
      </c>
      <c r="AM15">
        <v>2448.89</v>
      </c>
      <c r="AN15">
        <v>3.44</v>
      </c>
      <c r="AO15">
        <v>3.71</v>
      </c>
      <c r="AP15">
        <v>4</v>
      </c>
      <c r="AQ15">
        <v>20</v>
      </c>
      <c r="AR15">
        <v>1959.11</v>
      </c>
      <c r="AS15">
        <v>32</v>
      </c>
      <c r="AT15">
        <v>32532.720000000001</v>
      </c>
      <c r="AU15">
        <v>6504024</v>
      </c>
      <c r="AV15">
        <v>494366</v>
      </c>
      <c r="AW15">
        <v>565120.26</v>
      </c>
      <c r="AX15">
        <v>18</v>
      </c>
      <c r="AY15">
        <v>37.4</v>
      </c>
      <c r="AZ15">
        <v>180</v>
      </c>
      <c r="BA15">
        <v>464</v>
      </c>
      <c r="BB15">
        <v>53301.74</v>
      </c>
      <c r="BC15">
        <v>74736</v>
      </c>
      <c r="BD15">
        <v>5158.84</v>
      </c>
      <c r="BE15">
        <v>3675652</v>
      </c>
      <c r="BF15">
        <v>41382</v>
      </c>
      <c r="BG15">
        <v>68953.73</v>
      </c>
      <c r="BH15">
        <v>27.66</v>
      </c>
      <c r="BI15">
        <v>29.3</v>
      </c>
      <c r="BJ15">
        <v>22</v>
      </c>
      <c r="BK15">
        <v>46</v>
      </c>
      <c r="BL15">
        <v>7213.92</v>
      </c>
      <c r="BM15">
        <v>2210</v>
      </c>
    </row>
    <row r="16" spans="1:65">
      <c r="A16" s="1">
        <v>43845</v>
      </c>
      <c r="B16" s="1">
        <v>43842</v>
      </c>
      <c r="C16">
        <v>83047548.370000005</v>
      </c>
      <c r="D16">
        <v>31890786</v>
      </c>
      <c r="E16">
        <v>2079366</v>
      </c>
      <c r="F16">
        <v>12400876</v>
      </c>
      <c r="G16">
        <v>261650.9</v>
      </c>
      <c r="H16">
        <v>377610657</v>
      </c>
      <c r="I16">
        <v>4446406</v>
      </c>
      <c r="J16">
        <v>6391260.5099999998</v>
      </c>
      <c r="K16">
        <v>18956.55</v>
      </c>
      <c r="L16">
        <v>28487.27</v>
      </c>
      <c r="M16">
        <v>18578</v>
      </c>
      <c r="N16">
        <v>32716</v>
      </c>
      <c r="O16">
        <v>628749.59</v>
      </c>
      <c r="P16">
        <v>146314</v>
      </c>
      <c r="Q16">
        <v>36819.46</v>
      </c>
      <c r="R16">
        <v>10367197</v>
      </c>
      <c r="S16">
        <v>354802</v>
      </c>
      <c r="T16">
        <v>637077.92000000004</v>
      </c>
      <c r="U16">
        <v>1226.21</v>
      </c>
      <c r="V16">
        <v>1792.61</v>
      </c>
      <c r="W16">
        <v>1362</v>
      </c>
      <c r="X16">
        <v>2321</v>
      </c>
      <c r="Y16">
        <v>52425.25</v>
      </c>
      <c r="Z16">
        <v>13835</v>
      </c>
      <c r="AA16">
        <v>184489.21</v>
      </c>
      <c r="AB16">
        <v>2727951</v>
      </c>
      <c r="AC16">
        <v>5137468.84</v>
      </c>
      <c r="AD16">
        <v>4781.95</v>
      </c>
      <c r="AE16">
        <v>7474.85</v>
      </c>
      <c r="AF16">
        <v>6456</v>
      </c>
      <c r="AG16">
        <v>13098</v>
      </c>
      <c r="AH16">
        <v>465828.94</v>
      </c>
      <c r="AI16">
        <v>148094</v>
      </c>
      <c r="AJ16">
        <v>619.1</v>
      </c>
      <c r="AK16">
        <v>119381</v>
      </c>
      <c r="AL16">
        <v>8464</v>
      </c>
      <c r="AM16">
        <v>3401.03</v>
      </c>
      <c r="AN16">
        <v>3.88</v>
      </c>
      <c r="AO16">
        <v>4.3</v>
      </c>
      <c r="AP16">
        <v>4</v>
      </c>
      <c r="AQ16">
        <v>25</v>
      </c>
      <c r="AR16">
        <v>2720.83</v>
      </c>
      <c r="AS16">
        <v>33</v>
      </c>
      <c r="AT16">
        <v>33249.839999999997</v>
      </c>
      <c r="AU16">
        <v>6201364</v>
      </c>
      <c r="AV16">
        <v>490018</v>
      </c>
      <c r="AW16">
        <v>517589.66</v>
      </c>
      <c r="AX16">
        <v>14.8</v>
      </c>
      <c r="AY16">
        <v>29.83</v>
      </c>
      <c r="AZ16">
        <v>148</v>
      </c>
      <c r="BA16">
        <v>368</v>
      </c>
      <c r="BB16">
        <v>50649.21</v>
      </c>
      <c r="BC16">
        <v>72348</v>
      </c>
      <c r="BD16">
        <v>12161.29</v>
      </c>
      <c r="BE16">
        <v>10163301</v>
      </c>
      <c r="BF16">
        <v>138319</v>
      </c>
      <c r="BG16">
        <v>143928.37</v>
      </c>
      <c r="BH16">
        <v>61.48</v>
      </c>
      <c r="BI16">
        <v>64.349999999999994</v>
      </c>
      <c r="BJ16">
        <v>47</v>
      </c>
      <c r="BK16">
        <v>89</v>
      </c>
      <c r="BL16">
        <v>12493.64</v>
      </c>
      <c r="BM16">
        <v>2890</v>
      </c>
    </row>
    <row r="17" spans="1:65">
      <c r="A17" s="1">
        <v>43846</v>
      </c>
      <c r="B17" s="1">
        <v>43842</v>
      </c>
      <c r="C17">
        <v>84307657.629999995</v>
      </c>
      <c r="D17">
        <v>31824730</v>
      </c>
      <c r="E17">
        <v>2036704</v>
      </c>
      <c r="F17">
        <v>12456536</v>
      </c>
      <c r="G17">
        <v>256977.19</v>
      </c>
      <c r="H17">
        <v>386764830</v>
      </c>
      <c r="I17">
        <v>4468507</v>
      </c>
      <c r="J17">
        <v>6487959.2400000002</v>
      </c>
      <c r="K17">
        <v>19229.75</v>
      </c>
      <c r="L17">
        <v>28828.560000000001</v>
      </c>
      <c r="M17">
        <v>18848</v>
      </c>
      <c r="N17">
        <v>33087</v>
      </c>
      <c r="O17">
        <v>628691.35</v>
      </c>
      <c r="P17">
        <v>148352</v>
      </c>
      <c r="Q17">
        <v>34725.51</v>
      </c>
      <c r="R17">
        <v>10634338</v>
      </c>
      <c r="S17">
        <v>357480</v>
      </c>
      <c r="T17">
        <v>560544.39</v>
      </c>
      <c r="U17">
        <v>1191.58</v>
      </c>
      <c r="V17">
        <v>1754.8</v>
      </c>
      <c r="W17">
        <v>1319</v>
      </c>
      <c r="X17">
        <v>2266</v>
      </c>
      <c r="Y17">
        <v>49138.8</v>
      </c>
      <c r="Z17">
        <v>13070</v>
      </c>
      <c r="AA17">
        <v>189115.03</v>
      </c>
      <c r="AB17">
        <v>2699042</v>
      </c>
      <c r="AC17">
        <v>5231590.5</v>
      </c>
      <c r="AD17">
        <v>4749.13</v>
      </c>
      <c r="AE17">
        <v>7423.94</v>
      </c>
      <c r="AF17">
        <v>6269</v>
      </c>
      <c r="AG17">
        <v>12843</v>
      </c>
      <c r="AH17">
        <v>461539.23</v>
      </c>
      <c r="AI17">
        <v>147262</v>
      </c>
      <c r="AJ17">
        <v>595.75</v>
      </c>
      <c r="AK17">
        <v>115472</v>
      </c>
      <c r="AL17">
        <v>8171</v>
      </c>
      <c r="AM17">
        <v>3066.86</v>
      </c>
      <c r="AN17">
        <v>0.97</v>
      </c>
      <c r="AO17">
        <v>1.45</v>
      </c>
      <c r="AP17">
        <v>1</v>
      </c>
      <c r="AQ17">
        <v>28</v>
      </c>
      <c r="AR17">
        <v>2453.48</v>
      </c>
      <c r="AS17">
        <v>41</v>
      </c>
      <c r="AT17">
        <v>31755.8</v>
      </c>
      <c r="AU17">
        <v>5852708</v>
      </c>
      <c r="AV17">
        <v>518662</v>
      </c>
      <c r="AW17">
        <v>552056.06000000006</v>
      </c>
      <c r="AX17">
        <v>19.600000000000001</v>
      </c>
      <c r="AY17">
        <v>41.46</v>
      </c>
      <c r="AZ17">
        <v>196</v>
      </c>
      <c r="BA17">
        <v>516</v>
      </c>
      <c r="BB17">
        <v>53643.8</v>
      </c>
      <c r="BC17">
        <v>75420</v>
      </c>
      <c r="BD17">
        <v>13648.19</v>
      </c>
      <c r="BE17">
        <v>8839054</v>
      </c>
      <c r="BF17">
        <v>117881</v>
      </c>
      <c r="BG17">
        <v>163949.09</v>
      </c>
      <c r="BH17">
        <v>85.76</v>
      </c>
      <c r="BI17">
        <v>90.88</v>
      </c>
      <c r="BJ17">
        <v>70</v>
      </c>
      <c r="BK17">
        <v>145</v>
      </c>
      <c r="BL17">
        <v>16214.72</v>
      </c>
      <c r="BM17">
        <v>3748</v>
      </c>
    </row>
    <row r="18" spans="1:65">
      <c r="A18" s="1">
        <v>43847</v>
      </c>
      <c r="B18" s="1">
        <v>43842</v>
      </c>
      <c r="C18">
        <v>81638287.120000005</v>
      </c>
      <c r="D18">
        <v>31200422</v>
      </c>
      <c r="E18">
        <v>1956768</v>
      </c>
      <c r="F18">
        <v>12491702</v>
      </c>
      <c r="G18">
        <v>219752.86</v>
      </c>
      <c r="H18">
        <v>385894042</v>
      </c>
      <c r="I18">
        <v>4400469</v>
      </c>
      <c r="J18">
        <v>5901556.25</v>
      </c>
      <c r="K18">
        <v>18132.02</v>
      </c>
      <c r="L18">
        <v>27132.880000000001</v>
      </c>
      <c r="M18">
        <v>17777</v>
      </c>
      <c r="N18">
        <v>31129</v>
      </c>
      <c r="O18">
        <v>585726.53</v>
      </c>
      <c r="P18">
        <v>139235</v>
      </c>
      <c r="Q18">
        <v>25812.63</v>
      </c>
      <c r="R18">
        <v>8176576</v>
      </c>
      <c r="S18">
        <v>287249</v>
      </c>
      <c r="T18">
        <v>469802.81</v>
      </c>
      <c r="U18">
        <v>968.65</v>
      </c>
      <c r="V18">
        <v>1457.58</v>
      </c>
      <c r="W18">
        <v>1084</v>
      </c>
      <c r="X18">
        <v>1915</v>
      </c>
      <c r="Y18">
        <v>43670.13</v>
      </c>
      <c r="Z18">
        <v>11359</v>
      </c>
      <c r="AA18">
        <v>172366.98</v>
      </c>
      <c r="AB18">
        <v>2598078</v>
      </c>
      <c r="AC18">
        <v>4835477.8899999997</v>
      </c>
      <c r="AD18">
        <v>4376.76</v>
      </c>
      <c r="AE18">
        <v>6744.52</v>
      </c>
      <c r="AF18">
        <v>5745</v>
      </c>
      <c r="AG18">
        <v>11607</v>
      </c>
      <c r="AH18">
        <v>427115.58</v>
      </c>
      <c r="AI18">
        <v>141151</v>
      </c>
      <c r="AJ18">
        <v>590.21</v>
      </c>
      <c r="AK18">
        <v>117247</v>
      </c>
      <c r="AL18">
        <v>7620</v>
      </c>
      <c r="AM18">
        <v>2171.92</v>
      </c>
      <c r="AN18">
        <v>2.91</v>
      </c>
      <c r="AO18">
        <v>3.12</v>
      </c>
      <c r="AP18">
        <v>3</v>
      </c>
      <c r="AQ18">
        <v>22</v>
      </c>
      <c r="AR18">
        <v>1737.54</v>
      </c>
      <c r="AS18">
        <v>55</v>
      </c>
      <c r="AT18">
        <v>30452.9</v>
      </c>
      <c r="AU18">
        <v>4638966</v>
      </c>
      <c r="AV18">
        <v>250448</v>
      </c>
      <c r="AW18">
        <v>370045.87</v>
      </c>
      <c r="AX18">
        <v>7.6</v>
      </c>
      <c r="AY18">
        <v>20.170000000000002</v>
      </c>
      <c r="AZ18">
        <v>76</v>
      </c>
      <c r="BA18">
        <v>260</v>
      </c>
      <c r="BB18">
        <v>37063.21</v>
      </c>
      <c r="BC18">
        <v>53304</v>
      </c>
      <c r="BD18">
        <v>26673.48</v>
      </c>
      <c r="BE18">
        <v>16294148</v>
      </c>
      <c r="BF18">
        <v>196330</v>
      </c>
      <c r="BG18">
        <v>224524.81</v>
      </c>
      <c r="BH18">
        <v>125.14</v>
      </c>
      <c r="BI18">
        <v>132.16999999999999</v>
      </c>
      <c r="BJ18">
        <v>92</v>
      </c>
      <c r="BK18">
        <v>195</v>
      </c>
      <c r="BL18">
        <v>20959.52</v>
      </c>
      <c r="BM18">
        <v>5160</v>
      </c>
    </row>
    <row r="19" spans="1:65">
      <c r="A19" s="1">
        <v>43848</v>
      </c>
      <c r="B19" s="1">
        <v>43842</v>
      </c>
      <c r="C19">
        <v>71656175.719999999</v>
      </c>
      <c r="D19">
        <v>30118695</v>
      </c>
      <c r="E19">
        <v>2016775</v>
      </c>
      <c r="F19">
        <v>11447263</v>
      </c>
      <c r="G19">
        <v>232396.51</v>
      </c>
      <c r="H19">
        <v>431037359</v>
      </c>
      <c r="I19">
        <v>5099314</v>
      </c>
      <c r="J19">
        <v>6125311.6900000004</v>
      </c>
      <c r="K19">
        <v>19449.099999999999</v>
      </c>
      <c r="L19">
        <v>29252.17</v>
      </c>
      <c r="M19">
        <v>19076</v>
      </c>
      <c r="N19">
        <v>33618</v>
      </c>
      <c r="O19">
        <v>605502.44999999995</v>
      </c>
      <c r="P19">
        <v>152021</v>
      </c>
      <c r="Q19">
        <v>23834.48</v>
      </c>
      <c r="R19">
        <v>7713890</v>
      </c>
      <c r="S19">
        <v>276562</v>
      </c>
      <c r="T19">
        <v>456658.54</v>
      </c>
      <c r="U19">
        <v>1030.4000000000001</v>
      </c>
      <c r="V19">
        <v>1562.35</v>
      </c>
      <c r="W19">
        <v>1162</v>
      </c>
      <c r="X19">
        <v>2078</v>
      </c>
      <c r="Y19">
        <v>40906.21</v>
      </c>
      <c r="Z19">
        <v>11931</v>
      </c>
      <c r="AA19">
        <v>160343.19</v>
      </c>
      <c r="AB19">
        <v>2623602</v>
      </c>
      <c r="AC19">
        <v>4179555.72</v>
      </c>
      <c r="AD19">
        <v>4437.4799999999996</v>
      </c>
      <c r="AE19">
        <v>6904.79</v>
      </c>
      <c r="AF19">
        <v>5663</v>
      </c>
      <c r="AG19">
        <v>11743</v>
      </c>
      <c r="AH19">
        <v>395341.96</v>
      </c>
      <c r="AI19">
        <v>138527</v>
      </c>
      <c r="AJ19">
        <v>603.41</v>
      </c>
      <c r="AK19">
        <v>125659</v>
      </c>
      <c r="AL19">
        <v>8445</v>
      </c>
      <c r="AM19">
        <v>2664.86</v>
      </c>
      <c r="AN19">
        <v>0.97</v>
      </c>
      <c r="AO19">
        <v>1.18</v>
      </c>
      <c r="AP19">
        <v>1</v>
      </c>
      <c r="AQ19">
        <v>19</v>
      </c>
      <c r="AR19">
        <v>2131.89</v>
      </c>
      <c r="AS19">
        <v>47</v>
      </c>
      <c r="AT19">
        <v>28627.26</v>
      </c>
      <c r="AU19">
        <v>4663480</v>
      </c>
      <c r="AV19">
        <v>165384</v>
      </c>
      <c r="AW19">
        <v>86825.61</v>
      </c>
      <c r="AX19">
        <v>4.4000000000000004</v>
      </c>
      <c r="AY19">
        <v>8.77</v>
      </c>
      <c r="AZ19">
        <v>44</v>
      </c>
      <c r="BA19">
        <v>108</v>
      </c>
      <c r="BB19">
        <v>9015.74</v>
      </c>
      <c r="BC19">
        <v>12652</v>
      </c>
      <c r="BD19">
        <v>31657.09</v>
      </c>
      <c r="BE19">
        <v>20592879</v>
      </c>
      <c r="BF19">
        <v>263836</v>
      </c>
      <c r="BG19">
        <v>237029.94</v>
      </c>
      <c r="BH19">
        <v>130.68</v>
      </c>
      <c r="BI19">
        <v>138.12</v>
      </c>
      <c r="BJ19">
        <v>107</v>
      </c>
      <c r="BK19">
        <v>216</v>
      </c>
      <c r="BL19">
        <v>23962.77</v>
      </c>
      <c r="BM19">
        <v>5978</v>
      </c>
    </row>
    <row r="20" spans="1:65">
      <c r="A20" s="1">
        <v>43849</v>
      </c>
      <c r="B20" s="1">
        <v>43849</v>
      </c>
      <c r="C20">
        <v>78123859.290000007</v>
      </c>
      <c r="D20">
        <v>30411409</v>
      </c>
      <c r="E20">
        <v>2094336</v>
      </c>
      <c r="F20">
        <v>11407371</v>
      </c>
      <c r="G20">
        <v>240819.98</v>
      </c>
      <c r="H20">
        <v>435475359</v>
      </c>
      <c r="I20">
        <v>5229971</v>
      </c>
      <c r="J20">
        <v>6550912.5</v>
      </c>
      <c r="K20">
        <v>20282.54</v>
      </c>
      <c r="L20">
        <v>30685.57</v>
      </c>
      <c r="M20">
        <v>19895</v>
      </c>
      <c r="N20">
        <v>35327</v>
      </c>
      <c r="O20">
        <v>643482.18999999994</v>
      </c>
      <c r="P20">
        <v>160447</v>
      </c>
      <c r="Q20">
        <v>20929.400000000001</v>
      </c>
      <c r="R20">
        <v>7478371</v>
      </c>
      <c r="S20">
        <v>265410</v>
      </c>
      <c r="T20">
        <v>421463.4</v>
      </c>
      <c r="U20">
        <v>1018.37</v>
      </c>
      <c r="V20">
        <v>1542.35</v>
      </c>
      <c r="W20">
        <v>1143</v>
      </c>
      <c r="X20">
        <v>2053</v>
      </c>
      <c r="Y20">
        <v>43854.5</v>
      </c>
      <c r="Z20">
        <v>11576</v>
      </c>
      <c r="AA20">
        <v>177140.3</v>
      </c>
      <c r="AB20">
        <v>2801814</v>
      </c>
      <c r="AC20">
        <v>4539683.26</v>
      </c>
      <c r="AD20">
        <v>4508.1000000000004</v>
      </c>
      <c r="AE20">
        <v>7075.87</v>
      </c>
      <c r="AF20">
        <v>5820</v>
      </c>
      <c r="AG20">
        <v>12242</v>
      </c>
      <c r="AH20">
        <v>436628.08</v>
      </c>
      <c r="AI20">
        <v>148803</v>
      </c>
      <c r="AJ20">
        <v>617.14</v>
      </c>
      <c r="AK20">
        <v>139077</v>
      </c>
      <c r="AL20">
        <v>11190</v>
      </c>
      <c r="AM20">
        <v>4266.37</v>
      </c>
      <c r="AN20">
        <v>6.79</v>
      </c>
      <c r="AO20">
        <v>7.13</v>
      </c>
      <c r="AP20">
        <v>7</v>
      </c>
      <c r="AQ20">
        <v>31</v>
      </c>
      <c r="AR20">
        <v>3413.1</v>
      </c>
      <c r="AS20">
        <v>63</v>
      </c>
      <c r="AT20">
        <v>32132.84</v>
      </c>
      <c r="AU20">
        <v>5303010</v>
      </c>
      <c r="AV20">
        <v>242412</v>
      </c>
      <c r="AW20">
        <v>114134.52</v>
      </c>
      <c r="AX20">
        <v>10.8</v>
      </c>
      <c r="AY20">
        <v>22</v>
      </c>
      <c r="AZ20">
        <v>108</v>
      </c>
      <c r="BA20">
        <v>272</v>
      </c>
      <c r="BB20">
        <v>11408.11</v>
      </c>
      <c r="BC20">
        <v>15152</v>
      </c>
      <c r="BD20">
        <v>28000.2</v>
      </c>
      <c r="BE20">
        <v>15772534</v>
      </c>
      <c r="BF20">
        <v>232973</v>
      </c>
      <c r="BG20">
        <v>246403.57</v>
      </c>
      <c r="BH20">
        <v>110.76</v>
      </c>
      <c r="BI20">
        <v>117.86</v>
      </c>
      <c r="BJ20">
        <v>80</v>
      </c>
      <c r="BK20">
        <v>184</v>
      </c>
      <c r="BL20">
        <v>24880.49</v>
      </c>
      <c r="BM20">
        <v>6057</v>
      </c>
    </row>
    <row r="21" spans="1:65">
      <c r="A21" s="1">
        <v>43850</v>
      </c>
      <c r="B21" s="1">
        <v>43849</v>
      </c>
      <c r="C21">
        <v>86590003.319999993</v>
      </c>
      <c r="D21">
        <v>33043248</v>
      </c>
      <c r="E21">
        <v>2157595</v>
      </c>
      <c r="F21">
        <v>13664734</v>
      </c>
      <c r="G21">
        <v>259617.34</v>
      </c>
      <c r="H21">
        <v>442389721</v>
      </c>
      <c r="I21">
        <v>5144058</v>
      </c>
      <c r="J21">
        <v>6972755.9199999999</v>
      </c>
      <c r="K21">
        <v>20542.439999999999</v>
      </c>
      <c r="L21">
        <v>31148.39</v>
      </c>
      <c r="M21">
        <v>20136</v>
      </c>
      <c r="N21">
        <v>35869</v>
      </c>
      <c r="O21">
        <v>678865.24</v>
      </c>
      <c r="P21">
        <v>160028</v>
      </c>
      <c r="Q21">
        <v>22534.99</v>
      </c>
      <c r="R21">
        <v>7693782</v>
      </c>
      <c r="S21">
        <v>269902</v>
      </c>
      <c r="T21">
        <v>456177.08</v>
      </c>
      <c r="U21">
        <v>1067.26</v>
      </c>
      <c r="V21">
        <v>1587.83</v>
      </c>
      <c r="W21">
        <v>1202</v>
      </c>
      <c r="X21">
        <v>2099</v>
      </c>
      <c r="Y21">
        <v>42219.32</v>
      </c>
      <c r="Z21">
        <v>11272</v>
      </c>
      <c r="AA21">
        <v>200496.84</v>
      </c>
      <c r="AB21">
        <v>2973628</v>
      </c>
      <c r="AC21">
        <v>5825419.6399999997</v>
      </c>
      <c r="AD21">
        <v>5008.54</v>
      </c>
      <c r="AE21">
        <v>7833.92</v>
      </c>
      <c r="AF21">
        <v>6588</v>
      </c>
      <c r="AG21">
        <v>13547</v>
      </c>
      <c r="AH21">
        <v>491920.64000000001</v>
      </c>
      <c r="AI21">
        <v>155516</v>
      </c>
      <c r="AJ21">
        <v>606.37</v>
      </c>
      <c r="AK21">
        <v>134782</v>
      </c>
      <c r="AL21">
        <v>9955</v>
      </c>
      <c r="AM21">
        <v>3347.17</v>
      </c>
      <c r="AN21">
        <v>3.88</v>
      </c>
      <c r="AO21">
        <v>3.95</v>
      </c>
      <c r="AP21">
        <v>4</v>
      </c>
      <c r="AQ21">
        <v>24</v>
      </c>
      <c r="AR21">
        <v>2677.74</v>
      </c>
      <c r="AS21">
        <v>39</v>
      </c>
      <c r="AT21">
        <v>32031.64</v>
      </c>
      <c r="AU21">
        <v>5204836</v>
      </c>
      <c r="AV21">
        <v>480102</v>
      </c>
      <c r="AW21">
        <v>301160.45</v>
      </c>
      <c r="AX21">
        <v>8</v>
      </c>
      <c r="AY21">
        <v>24.67</v>
      </c>
      <c r="AZ21">
        <v>80</v>
      </c>
      <c r="BA21">
        <v>324</v>
      </c>
      <c r="BB21">
        <v>29378.58</v>
      </c>
      <c r="BC21">
        <v>40432</v>
      </c>
      <c r="BD21">
        <v>31731.7</v>
      </c>
      <c r="BE21">
        <v>18600412</v>
      </c>
      <c r="BF21">
        <v>240019</v>
      </c>
      <c r="BG21">
        <v>237640.78</v>
      </c>
      <c r="BH21">
        <v>132.56</v>
      </c>
      <c r="BI21">
        <v>138.5</v>
      </c>
      <c r="BJ21">
        <v>102</v>
      </c>
      <c r="BK21">
        <v>189</v>
      </c>
      <c r="BL21">
        <v>21614.25</v>
      </c>
      <c r="BM21">
        <v>6288</v>
      </c>
    </row>
    <row r="22" spans="1:65">
      <c r="A22" s="1">
        <v>43851</v>
      </c>
      <c r="B22" s="1">
        <v>43849</v>
      </c>
      <c r="C22">
        <v>89026554.530000001</v>
      </c>
      <c r="D22">
        <v>32841326</v>
      </c>
      <c r="E22">
        <v>2032982</v>
      </c>
      <c r="F22">
        <v>13726038</v>
      </c>
      <c r="G22">
        <v>244039.69</v>
      </c>
      <c r="H22">
        <v>397877092</v>
      </c>
      <c r="I22">
        <v>4720514</v>
      </c>
      <c r="J22">
        <v>6800629.7000000002</v>
      </c>
      <c r="K22">
        <v>19717.32</v>
      </c>
      <c r="L22">
        <v>29655.89</v>
      </c>
      <c r="M22">
        <v>19322</v>
      </c>
      <c r="N22">
        <v>34065</v>
      </c>
      <c r="O22">
        <v>662488.5</v>
      </c>
      <c r="P22">
        <v>151243</v>
      </c>
      <c r="Q22">
        <v>13460.72</v>
      </c>
      <c r="R22">
        <v>5996478</v>
      </c>
      <c r="S22">
        <v>214545</v>
      </c>
      <c r="T22">
        <v>444389.91</v>
      </c>
      <c r="U22">
        <v>953.18</v>
      </c>
      <c r="V22">
        <v>1401.64</v>
      </c>
      <c r="W22">
        <v>1062</v>
      </c>
      <c r="X22">
        <v>1828</v>
      </c>
      <c r="Y22">
        <v>38730.620000000003</v>
      </c>
      <c r="Z22">
        <v>10125</v>
      </c>
      <c r="AA22">
        <v>201625.17</v>
      </c>
      <c r="AB22">
        <v>2900316</v>
      </c>
      <c r="AC22">
        <v>5658168.96</v>
      </c>
      <c r="AD22">
        <v>4635.66</v>
      </c>
      <c r="AE22">
        <v>7215.31</v>
      </c>
      <c r="AF22">
        <v>6091</v>
      </c>
      <c r="AG22">
        <v>12471</v>
      </c>
      <c r="AH22">
        <v>494789.59</v>
      </c>
      <c r="AI22">
        <v>154301</v>
      </c>
      <c r="AJ22">
        <v>417.63</v>
      </c>
      <c r="AK22">
        <v>50357</v>
      </c>
      <c r="AL22">
        <v>4813</v>
      </c>
      <c r="AM22">
        <v>3660.9</v>
      </c>
      <c r="AN22">
        <v>16.61</v>
      </c>
      <c r="AO22">
        <v>17.23</v>
      </c>
      <c r="AP22">
        <v>17</v>
      </c>
      <c r="AQ22">
        <v>42</v>
      </c>
      <c r="AR22">
        <v>2928.72</v>
      </c>
      <c r="AS22">
        <v>62</v>
      </c>
      <c r="AT22">
        <v>30783.56</v>
      </c>
      <c r="AU22">
        <v>4325536</v>
      </c>
      <c r="AV22">
        <v>420850</v>
      </c>
      <c r="AW22">
        <v>435700.63</v>
      </c>
      <c r="AX22">
        <v>11.6</v>
      </c>
      <c r="AY22">
        <v>24.71</v>
      </c>
      <c r="AZ22">
        <v>116</v>
      </c>
      <c r="BA22">
        <v>308</v>
      </c>
      <c r="BB22">
        <v>42977.8</v>
      </c>
      <c r="BC22">
        <v>55416</v>
      </c>
      <c r="BD22">
        <v>26394.18</v>
      </c>
      <c r="BE22">
        <v>17284612</v>
      </c>
      <c r="BF22">
        <v>229516</v>
      </c>
      <c r="BG22">
        <v>288664.59000000003</v>
      </c>
      <c r="BH22">
        <v>133.6</v>
      </c>
      <c r="BI22">
        <v>139.19999999999999</v>
      </c>
      <c r="BJ22">
        <v>92</v>
      </c>
      <c r="BK22">
        <v>174</v>
      </c>
      <c r="BL22">
        <v>27423.59</v>
      </c>
      <c r="BM22">
        <v>4963</v>
      </c>
    </row>
    <row r="23" spans="1:65">
      <c r="A23" s="1">
        <v>43852</v>
      </c>
      <c r="B23" s="1">
        <v>43849</v>
      </c>
      <c r="C23">
        <v>87749000.939999998</v>
      </c>
      <c r="D23">
        <v>31922046</v>
      </c>
      <c r="E23">
        <v>1990594</v>
      </c>
      <c r="F23">
        <v>12813394</v>
      </c>
      <c r="G23">
        <v>229640.93</v>
      </c>
      <c r="H23">
        <v>391751699</v>
      </c>
      <c r="I23">
        <v>4626518</v>
      </c>
      <c r="J23">
        <v>6565292.7400000002</v>
      </c>
      <c r="K23">
        <v>19657.84</v>
      </c>
      <c r="L23">
        <v>29396.19</v>
      </c>
      <c r="M23">
        <v>19264</v>
      </c>
      <c r="N23">
        <v>33710</v>
      </c>
      <c r="O23">
        <v>635424.9</v>
      </c>
      <c r="P23">
        <v>149158</v>
      </c>
      <c r="Q23">
        <v>16784.23</v>
      </c>
      <c r="R23">
        <v>7657761</v>
      </c>
      <c r="S23">
        <v>274839</v>
      </c>
      <c r="T23">
        <v>493232.55</v>
      </c>
      <c r="U23">
        <v>1130.5</v>
      </c>
      <c r="V23">
        <v>1680.74</v>
      </c>
      <c r="W23">
        <v>1263</v>
      </c>
      <c r="X23">
        <v>2201</v>
      </c>
      <c r="Y23">
        <v>45209.7</v>
      </c>
      <c r="Z23">
        <v>12195</v>
      </c>
      <c r="AA23">
        <v>200219.43</v>
      </c>
      <c r="AB23">
        <v>2956024</v>
      </c>
      <c r="AC23">
        <v>5580329.9900000002</v>
      </c>
      <c r="AD23">
        <v>4719.71</v>
      </c>
      <c r="AE23">
        <v>7449.71</v>
      </c>
      <c r="AF23">
        <v>6074</v>
      </c>
      <c r="AG23">
        <v>12533</v>
      </c>
      <c r="AH23">
        <v>495418.78</v>
      </c>
      <c r="AI23">
        <v>152114</v>
      </c>
      <c r="AJ23">
        <v>779.99</v>
      </c>
      <c r="AK23">
        <v>89693</v>
      </c>
      <c r="AL23">
        <v>8349</v>
      </c>
      <c r="AM23">
        <v>7188.78</v>
      </c>
      <c r="AN23">
        <v>32.270000000000003</v>
      </c>
      <c r="AO23">
        <v>33.1</v>
      </c>
      <c r="AP23">
        <v>33</v>
      </c>
      <c r="AQ23">
        <v>73</v>
      </c>
      <c r="AR23">
        <v>5751.02</v>
      </c>
      <c r="AS23">
        <v>157</v>
      </c>
      <c r="AT23">
        <v>30205.1</v>
      </c>
      <c r="AU23">
        <v>2860942</v>
      </c>
      <c r="AV23">
        <v>343518</v>
      </c>
      <c r="AW23">
        <v>363074.6</v>
      </c>
      <c r="AX23">
        <v>10</v>
      </c>
      <c r="AY23">
        <v>23.93</v>
      </c>
      <c r="AZ23">
        <v>100</v>
      </c>
      <c r="BA23">
        <v>304</v>
      </c>
      <c r="BB23">
        <v>36449.33</v>
      </c>
      <c r="BC23">
        <v>50164</v>
      </c>
      <c r="BD23">
        <v>26358.43</v>
      </c>
      <c r="BE23">
        <v>18029702</v>
      </c>
      <c r="BF23">
        <v>220299</v>
      </c>
      <c r="BG23">
        <v>289777.46999999997</v>
      </c>
      <c r="BH23">
        <v>149.58000000000001</v>
      </c>
      <c r="BI23">
        <v>155.25</v>
      </c>
      <c r="BJ23">
        <v>105</v>
      </c>
      <c r="BK23">
        <v>188</v>
      </c>
      <c r="BL23">
        <v>26294.75</v>
      </c>
      <c r="BM23">
        <v>4588</v>
      </c>
    </row>
    <row r="24" spans="1:65">
      <c r="A24" s="1">
        <v>43853</v>
      </c>
      <c r="B24" s="1">
        <v>43849</v>
      </c>
      <c r="C24">
        <v>86832001.620000005</v>
      </c>
      <c r="D24">
        <v>31734574</v>
      </c>
      <c r="E24">
        <v>1962267</v>
      </c>
      <c r="F24">
        <v>12695897</v>
      </c>
      <c r="G24">
        <v>228258.54</v>
      </c>
      <c r="H24">
        <v>406856993</v>
      </c>
      <c r="I24">
        <v>4715980</v>
      </c>
      <c r="J24">
        <v>6560991.7999999998</v>
      </c>
      <c r="K24">
        <v>18941.490000000002</v>
      </c>
      <c r="L24">
        <v>28629.96</v>
      </c>
      <c r="M24">
        <v>18566</v>
      </c>
      <c r="N24">
        <v>32939</v>
      </c>
      <c r="O24">
        <v>634909.51</v>
      </c>
      <c r="P24">
        <v>147633</v>
      </c>
      <c r="Q24">
        <v>15558.25</v>
      </c>
      <c r="R24">
        <v>7359011</v>
      </c>
      <c r="S24">
        <v>258989</v>
      </c>
      <c r="T24">
        <v>513290.04</v>
      </c>
      <c r="U24">
        <v>1205.24</v>
      </c>
      <c r="V24">
        <v>1726.71</v>
      </c>
      <c r="W24">
        <v>1348</v>
      </c>
      <c r="X24">
        <v>2246</v>
      </c>
      <c r="Y24">
        <v>47128.36</v>
      </c>
      <c r="Z24">
        <v>12191</v>
      </c>
      <c r="AA24">
        <v>192344.29</v>
      </c>
      <c r="AB24">
        <v>2808435</v>
      </c>
      <c r="AC24">
        <v>5164741.88</v>
      </c>
      <c r="AD24">
        <v>4953.59</v>
      </c>
      <c r="AE24">
        <v>7548.72</v>
      </c>
      <c r="AF24">
        <v>6225</v>
      </c>
      <c r="AG24">
        <v>12371</v>
      </c>
      <c r="AH24">
        <v>470089.1</v>
      </c>
      <c r="AI24">
        <v>149436</v>
      </c>
      <c r="AJ24">
        <v>753.91</v>
      </c>
      <c r="AK24">
        <v>86423</v>
      </c>
      <c r="AL24">
        <v>7325</v>
      </c>
      <c r="AM24">
        <v>6680.26</v>
      </c>
      <c r="AN24">
        <v>20.57</v>
      </c>
      <c r="AO24">
        <v>21.4</v>
      </c>
      <c r="AP24">
        <v>21</v>
      </c>
      <c r="AQ24">
        <v>65</v>
      </c>
      <c r="AR24">
        <v>5344.21</v>
      </c>
      <c r="AS24">
        <v>125</v>
      </c>
      <c r="AT24">
        <v>23834.240000000002</v>
      </c>
      <c r="AU24">
        <v>3162970</v>
      </c>
      <c r="AV24">
        <v>385874</v>
      </c>
      <c r="AW24">
        <v>310911.33</v>
      </c>
      <c r="AX24">
        <v>9.3000000000000007</v>
      </c>
      <c r="AY24">
        <v>18.73</v>
      </c>
      <c r="AZ24">
        <v>93</v>
      </c>
      <c r="BA24">
        <v>231</v>
      </c>
      <c r="BB24">
        <v>28726.83</v>
      </c>
      <c r="BC24">
        <v>36939</v>
      </c>
      <c r="BD24">
        <v>28726.720000000001</v>
      </c>
      <c r="BE24">
        <v>20158137</v>
      </c>
      <c r="BF24">
        <v>266260</v>
      </c>
      <c r="BG24">
        <v>267375.65000000002</v>
      </c>
      <c r="BH24">
        <v>166.58</v>
      </c>
      <c r="BI24">
        <v>172.73</v>
      </c>
      <c r="BJ24">
        <v>117</v>
      </c>
      <c r="BK24">
        <v>207</v>
      </c>
      <c r="BL24">
        <v>25149.19</v>
      </c>
      <c r="BM24">
        <v>4448</v>
      </c>
    </row>
    <row r="25" spans="1:65">
      <c r="A25" s="1">
        <v>43854</v>
      </c>
      <c r="B25" s="1">
        <v>43849</v>
      </c>
      <c r="C25">
        <v>82159338.719999999</v>
      </c>
      <c r="D25">
        <v>30908437</v>
      </c>
      <c r="E25">
        <v>1911450</v>
      </c>
      <c r="F25">
        <v>12267899</v>
      </c>
      <c r="G25">
        <v>210152.92</v>
      </c>
      <c r="H25">
        <v>401732144</v>
      </c>
      <c r="I25">
        <v>4628502</v>
      </c>
      <c r="J25">
        <v>5846137.4299999997</v>
      </c>
      <c r="K25">
        <v>17640.5</v>
      </c>
      <c r="L25">
        <v>26282.06</v>
      </c>
      <c r="M25">
        <v>17297</v>
      </c>
      <c r="N25">
        <v>30116</v>
      </c>
      <c r="O25">
        <v>560157.66</v>
      </c>
      <c r="P25">
        <v>134845</v>
      </c>
      <c r="Q25">
        <v>16095.82</v>
      </c>
      <c r="R25">
        <v>7420611</v>
      </c>
      <c r="S25">
        <v>259539</v>
      </c>
      <c r="T25">
        <v>446701.06</v>
      </c>
      <c r="U25">
        <v>1142.8599999999999</v>
      </c>
      <c r="V25">
        <v>1624.65</v>
      </c>
      <c r="W25">
        <v>1286</v>
      </c>
      <c r="X25">
        <v>2119</v>
      </c>
      <c r="Y25">
        <v>41072.44</v>
      </c>
      <c r="Z25">
        <v>11661</v>
      </c>
      <c r="AA25">
        <v>167211.59</v>
      </c>
      <c r="AB25">
        <v>2631982</v>
      </c>
      <c r="AC25">
        <v>4691179.43</v>
      </c>
      <c r="AD25">
        <v>4111.75</v>
      </c>
      <c r="AE25">
        <v>6559.27</v>
      </c>
      <c r="AF25">
        <v>5339</v>
      </c>
      <c r="AG25">
        <v>11230</v>
      </c>
      <c r="AH25">
        <v>416675.47</v>
      </c>
      <c r="AI25">
        <v>135372</v>
      </c>
      <c r="AJ25">
        <v>768.36</v>
      </c>
      <c r="AK25">
        <v>99188</v>
      </c>
      <c r="AL25">
        <v>7534</v>
      </c>
      <c r="AM25">
        <v>5893.5</v>
      </c>
      <c r="AN25">
        <v>21.51</v>
      </c>
      <c r="AO25">
        <v>22.34</v>
      </c>
      <c r="AP25">
        <v>22</v>
      </c>
      <c r="AQ25">
        <v>58</v>
      </c>
      <c r="AR25">
        <v>4714.8</v>
      </c>
      <c r="AS25">
        <v>115</v>
      </c>
      <c r="AT25">
        <v>25038.48</v>
      </c>
      <c r="AU25">
        <v>3645718</v>
      </c>
      <c r="AV25">
        <v>407440</v>
      </c>
      <c r="AW25">
        <v>299499.40000000002</v>
      </c>
      <c r="AX25">
        <v>12.6</v>
      </c>
      <c r="AY25">
        <v>24.48</v>
      </c>
      <c r="AZ25">
        <v>126</v>
      </c>
      <c r="BA25">
        <v>300</v>
      </c>
      <c r="BB25">
        <v>29686.55</v>
      </c>
      <c r="BC25">
        <v>41628</v>
      </c>
      <c r="BD25">
        <v>28473.46</v>
      </c>
      <c r="BE25">
        <v>19860359</v>
      </c>
      <c r="BF25">
        <v>261103</v>
      </c>
      <c r="BG25">
        <v>300093.83</v>
      </c>
      <c r="BH25">
        <v>153.36000000000001</v>
      </c>
      <c r="BI25">
        <v>159.03</v>
      </c>
      <c r="BJ25">
        <v>107</v>
      </c>
      <c r="BK25">
        <v>190</v>
      </c>
      <c r="BL25">
        <v>30234.83</v>
      </c>
      <c r="BM25">
        <v>4828</v>
      </c>
    </row>
    <row r="26" spans="1:65">
      <c r="A26" s="1">
        <v>43855</v>
      </c>
      <c r="B26" s="1">
        <v>43849</v>
      </c>
      <c r="C26">
        <v>73574456.049999997</v>
      </c>
      <c r="D26">
        <v>30651942</v>
      </c>
      <c r="E26">
        <v>1969907</v>
      </c>
      <c r="F26">
        <v>11552850</v>
      </c>
      <c r="G26">
        <v>260419.97</v>
      </c>
      <c r="H26">
        <v>483399847</v>
      </c>
      <c r="I26">
        <v>5621934</v>
      </c>
      <c r="J26">
        <v>6507807.5</v>
      </c>
      <c r="K26">
        <v>20694.939999999999</v>
      </c>
      <c r="L26">
        <v>30982.03</v>
      </c>
      <c r="M26">
        <v>20298</v>
      </c>
      <c r="N26">
        <v>35558</v>
      </c>
      <c r="O26">
        <v>645736.42000000004</v>
      </c>
      <c r="P26">
        <v>162144</v>
      </c>
      <c r="Q26">
        <v>24691.91</v>
      </c>
      <c r="R26">
        <v>9958780</v>
      </c>
      <c r="S26">
        <v>351235</v>
      </c>
      <c r="T26">
        <v>558224.77</v>
      </c>
      <c r="U26">
        <v>1753.77</v>
      </c>
      <c r="V26">
        <v>2502.61</v>
      </c>
      <c r="W26">
        <v>1987</v>
      </c>
      <c r="X26">
        <v>3297</v>
      </c>
      <c r="Y26">
        <v>53589.78</v>
      </c>
      <c r="Z26">
        <v>15694</v>
      </c>
      <c r="AA26">
        <v>170171.8</v>
      </c>
      <c r="AB26">
        <v>2851479</v>
      </c>
      <c r="AC26">
        <v>4394035.25</v>
      </c>
      <c r="AD26">
        <v>4676.83</v>
      </c>
      <c r="AE26">
        <v>7369.37</v>
      </c>
      <c r="AF26">
        <v>5823</v>
      </c>
      <c r="AG26">
        <v>12033</v>
      </c>
      <c r="AH26">
        <v>415804.56</v>
      </c>
      <c r="AI26">
        <v>137870</v>
      </c>
      <c r="AJ26">
        <v>775.61</v>
      </c>
      <c r="AK26">
        <v>99294</v>
      </c>
      <c r="AL26">
        <v>8146</v>
      </c>
      <c r="AM26">
        <v>5916.15</v>
      </c>
      <c r="AN26">
        <v>24.45</v>
      </c>
      <c r="AO26">
        <v>25.07</v>
      </c>
      <c r="AP26">
        <v>25</v>
      </c>
      <c r="AQ26">
        <v>58</v>
      </c>
      <c r="AR26">
        <v>4732.92</v>
      </c>
      <c r="AS26">
        <v>125</v>
      </c>
      <c r="AT26">
        <v>25012.78</v>
      </c>
      <c r="AU26">
        <v>2723516</v>
      </c>
      <c r="AV26">
        <v>310728</v>
      </c>
      <c r="AW26">
        <v>249956.3</v>
      </c>
      <c r="AX26">
        <v>5.4</v>
      </c>
      <c r="AY26">
        <v>11.75</v>
      </c>
      <c r="AZ26">
        <v>54</v>
      </c>
      <c r="BA26">
        <v>147</v>
      </c>
      <c r="BB26">
        <v>25437.72</v>
      </c>
      <c r="BC26">
        <v>37728</v>
      </c>
      <c r="BD26">
        <v>28549.52</v>
      </c>
      <c r="BE26">
        <v>17601197</v>
      </c>
      <c r="BF26">
        <v>262943</v>
      </c>
      <c r="BG26">
        <v>428724.38</v>
      </c>
      <c r="BH26">
        <v>262.26</v>
      </c>
      <c r="BI26">
        <v>270.93</v>
      </c>
      <c r="BJ26">
        <v>157</v>
      </c>
      <c r="BK26">
        <v>284</v>
      </c>
      <c r="BL26">
        <v>43071.34</v>
      </c>
      <c r="BM26">
        <v>5126</v>
      </c>
    </row>
    <row r="27" spans="1:65">
      <c r="A27" s="1">
        <v>43856</v>
      </c>
      <c r="B27" s="1">
        <v>43856</v>
      </c>
      <c r="C27">
        <v>90133768.840000004</v>
      </c>
      <c r="D27">
        <v>30697625</v>
      </c>
      <c r="E27">
        <v>2096749</v>
      </c>
      <c r="F27">
        <v>11030321</v>
      </c>
      <c r="G27">
        <v>272463.93</v>
      </c>
      <c r="H27">
        <v>479792784</v>
      </c>
      <c r="I27">
        <v>5715816</v>
      </c>
      <c r="J27">
        <v>7058578.0700000003</v>
      </c>
      <c r="K27">
        <v>22222.65</v>
      </c>
      <c r="L27">
        <v>33699.56</v>
      </c>
      <c r="M27">
        <v>21795</v>
      </c>
      <c r="N27">
        <v>38820</v>
      </c>
      <c r="O27">
        <v>693332.53</v>
      </c>
      <c r="P27">
        <v>174983</v>
      </c>
      <c r="Q27">
        <v>33603.53</v>
      </c>
      <c r="R27">
        <v>12107497</v>
      </c>
      <c r="S27">
        <v>432003</v>
      </c>
      <c r="T27">
        <v>788984.58</v>
      </c>
      <c r="U27">
        <v>2066.71</v>
      </c>
      <c r="V27">
        <v>3003.32</v>
      </c>
      <c r="W27">
        <v>2338</v>
      </c>
      <c r="X27">
        <v>3999</v>
      </c>
      <c r="Y27">
        <v>70467.58</v>
      </c>
      <c r="Z27">
        <v>18953</v>
      </c>
      <c r="AA27">
        <v>196073.27</v>
      </c>
      <c r="AB27">
        <v>2831088</v>
      </c>
      <c r="AC27">
        <v>5183218.79</v>
      </c>
      <c r="AD27">
        <v>4993.41</v>
      </c>
      <c r="AE27">
        <v>7855.97</v>
      </c>
      <c r="AF27">
        <v>6197</v>
      </c>
      <c r="AG27">
        <v>13024</v>
      </c>
      <c r="AH27">
        <v>552134.55000000005</v>
      </c>
      <c r="AI27">
        <v>150796</v>
      </c>
      <c r="AJ27">
        <v>1324.28</v>
      </c>
      <c r="AK27">
        <v>245164</v>
      </c>
      <c r="AL27">
        <v>18669</v>
      </c>
      <c r="AM27">
        <v>8285.83</v>
      </c>
      <c r="AN27">
        <v>30.35</v>
      </c>
      <c r="AO27">
        <v>30.9</v>
      </c>
      <c r="AP27">
        <v>31</v>
      </c>
      <c r="AQ27">
        <v>74</v>
      </c>
      <c r="AR27">
        <v>6628.67</v>
      </c>
      <c r="AS27">
        <v>133</v>
      </c>
      <c r="AT27">
        <v>27207.38</v>
      </c>
      <c r="AU27">
        <v>2243008</v>
      </c>
      <c r="AV27">
        <v>217990</v>
      </c>
      <c r="AW27">
        <v>182208.19</v>
      </c>
      <c r="AX27">
        <v>2.1</v>
      </c>
      <c r="AY27">
        <v>4.97</v>
      </c>
      <c r="AZ27">
        <v>21</v>
      </c>
      <c r="BA27">
        <v>63</v>
      </c>
      <c r="BB27">
        <v>18262.79</v>
      </c>
      <c r="BC27">
        <v>24018</v>
      </c>
      <c r="BD27">
        <v>27313.599999999999</v>
      </c>
      <c r="BE27">
        <v>18549675</v>
      </c>
      <c r="BF27">
        <v>245487</v>
      </c>
      <c r="BG27">
        <v>548545.98</v>
      </c>
      <c r="BH27">
        <v>209.16</v>
      </c>
      <c r="BI27">
        <v>217.9</v>
      </c>
      <c r="BJ27">
        <v>128</v>
      </c>
      <c r="BK27">
        <v>256</v>
      </c>
      <c r="BL27">
        <v>45519.91</v>
      </c>
      <c r="BM27">
        <v>5335</v>
      </c>
    </row>
    <row r="28" spans="1:65">
      <c r="A28" s="1">
        <v>43857</v>
      </c>
      <c r="B28" s="1">
        <v>43856</v>
      </c>
      <c r="C28">
        <v>92908166.790000007</v>
      </c>
      <c r="D28">
        <v>33669344</v>
      </c>
      <c r="E28">
        <v>2087933</v>
      </c>
      <c r="F28">
        <v>14307721</v>
      </c>
      <c r="G28">
        <v>275117.55</v>
      </c>
      <c r="H28">
        <v>424962986</v>
      </c>
      <c r="I28">
        <v>5039616</v>
      </c>
      <c r="J28">
        <v>7031984.6500000004</v>
      </c>
      <c r="K28">
        <v>21188.3</v>
      </c>
      <c r="L28">
        <v>31800.99</v>
      </c>
      <c r="M28">
        <v>20764</v>
      </c>
      <c r="N28">
        <v>36507</v>
      </c>
      <c r="O28">
        <v>679348.08</v>
      </c>
      <c r="P28">
        <v>161583</v>
      </c>
      <c r="Q28">
        <v>32943.9</v>
      </c>
      <c r="R28">
        <v>11199639</v>
      </c>
      <c r="S28">
        <v>408479</v>
      </c>
      <c r="T28">
        <v>759083.71</v>
      </c>
      <c r="U28">
        <v>2090.02</v>
      </c>
      <c r="V28">
        <v>2908.06</v>
      </c>
      <c r="W28">
        <v>2360</v>
      </c>
      <c r="X28">
        <v>3768</v>
      </c>
      <c r="Y28">
        <v>70270.31</v>
      </c>
      <c r="Z28">
        <v>17049</v>
      </c>
      <c r="AA28">
        <v>205907.88</v>
      </c>
      <c r="AB28">
        <v>2800930</v>
      </c>
      <c r="AC28">
        <v>6155821.46</v>
      </c>
      <c r="AD28">
        <v>5116.07</v>
      </c>
      <c r="AE28">
        <v>7946.11</v>
      </c>
      <c r="AF28">
        <v>6542</v>
      </c>
      <c r="AG28">
        <v>13308</v>
      </c>
      <c r="AH28">
        <v>532457.12</v>
      </c>
      <c r="AI28">
        <v>154665</v>
      </c>
      <c r="AJ28">
        <v>2866.54</v>
      </c>
      <c r="AK28">
        <v>485058</v>
      </c>
      <c r="AL28">
        <v>31622</v>
      </c>
      <c r="AM28">
        <v>10251.34</v>
      </c>
      <c r="AN28">
        <v>35.21</v>
      </c>
      <c r="AO28">
        <v>35.76</v>
      </c>
      <c r="AP28">
        <v>36</v>
      </c>
      <c r="AQ28">
        <v>84</v>
      </c>
      <c r="AR28">
        <v>8201.07</v>
      </c>
      <c r="AS28">
        <v>186</v>
      </c>
      <c r="AT28">
        <v>29538.92</v>
      </c>
      <c r="AU28">
        <v>2889948</v>
      </c>
      <c r="AV28">
        <v>269250</v>
      </c>
      <c r="AW28">
        <v>135947.42000000001</v>
      </c>
      <c r="AX28">
        <v>2.1</v>
      </c>
      <c r="AY28">
        <v>4.1500000000000004</v>
      </c>
      <c r="AZ28">
        <v>21</v>
      </c>
      <c r="BA28">
        <v>51</v>
      </c>
      <c r="BB28">
        <v>13681.19</v>
      </c>
      <c r="BC28">
        <v>18747</v>
      </c>
      <c r="BD28">
        <v>29056.75</v>
      </c>
      <c r="BE28">
        <v>20572193</v>
      </c>
      <c r="BF28">
        <v>249800</v>
      </c>
      <c r="BG28">
        <v>405577.16</v>
      </c>
      <c r="BH28">
        <v>199.82</v>
      </c>
      <c r="BI28">
        <v>206.99</v>
      </c>
      <c r="BJ28">
        <v>136</v>
      </c>
      <c r="BK28">
        <v>241</v>
      </c>
      <c r="BL28">
        <v>38702.68</v>
      </c>
      <c r="BM28">
        <v>4846</v>
      </c>
    </row>
    <row r="29" spans="1:65">
      <c r="A29" s="1">
        <v>43858</v>
      </c>
      <c r="B29" s="1">
        <v>43856</v>
      </c>
      <c r="C29">
        <v>91129718.879999995</v>
      </c>
      <c r="D29">
        <v>32240354</v>
      </c>
      <c r="E29">
        <v>2053495</v>
      </c>
      <c r="F29">
        <v>12817912</v>
      </c>
      <c r="G29">
        <v>263227.90000000002</v>
      </c>
      <c r="H29">
        <v>419733986</v>
      </c>
      <c r="I29">
        <v>4978541</v>
      </c>
      <c r="J29">
        <v>6805586.8600000003</v>
      </c>
      <c r="K29">
        <v>19823.849999999999</v>
      </c>
      <c r="L29">
        <v>29709.16</v>
      </c>
      <c r="M29">
        <v>19429</v>
      </c>
      <c r="N29">
        <v>34093</v>
      </c>
      <c r="O29">
        <v>660615.62</v>
      </c>
      <c r="P29">
        <v>152906</v>
      </c>
      <c r="Q29">
        <v>31481.48</v>
      </c>
      <c r="R29">
        <v>10652272</v>
      </c>
      <c r="S29">
        <v>387734</v>
      </c>
      <c r="T29">
        <v>746959.29</v>
      </c>
      <c r="U29">
        <v>2018.1</v>
      </c>
      <c r="V29">
        <v>2782.36</v>
      </c>
      <c r="W29">
        <v>2274</v>
      </c>
      <c r="X29">
        <v>3600</v>
      </c>
      <c r="Y29">
        <v>67450.710000000006</v>
      </c>
      <c r="Z29">
        <v>16285</v>
      </c>
      <c r="AA29">
        <v>199280.84</v>
      </c>
      <c r="AB29">
        <v>2873945</v>
      </c>
      <c r="AC29">
        <v>5761096.9199999999</v>
      </c>
      <c r="AD29">
        <v>4675.2299999999996</v>
      </c>
      <c r="AE29">
        <v>7423.2</v>
      </c>
      <c r="AF29">
        <v>6014</v>
      </c>
      <c r="AG29">
        <v>12548</v>
      </c>
      <c r="AH29">
        <v>486715.05</v>
      </c>
      <c r="AI29">
        <v>148629</v>
      </c>
      <c r="AJ29">
        <v>2985.84</v>
      </c>
      <c r="AK29">
        <v>435432</v>
      </c>
      <c r="AL29">
        <v>29734</v>
      </c>
      <c r="AM29">
        <v>10945.17</v>
      </c>
      <c r="AN29">
        <v>37.159999999999997</v>
      </c>
      <c r="AO29">
        <v>37.5</v>
      </c>
      <c r="AP29">
        <v>38</v>
      </c>
      <c r="AQ29">
        <v>73</v>
      </c>
      <c r="AR29">
        <v>8756.14</v>
      </c>
      <c r="AS29">
        <v>153</v>
      </c>
      <c r="AT29">
        <v>31658.1</v>
      </c>
      <c r="AU29">
        <v>3360236</v>
      </c>
      <c r="AV29">
        <v>396130</v>
      </c>
      <c r="AW29">
        <v>171048.02</v>
      </c>
      <c r="AX29">
        <v>2.7</v>
      </c>
      <c r="AY29">
        <v>5.16</v>
      </c>
      <c r="AZ29">
        <v>27</v>
      </c>
      <c r="BA29">
        <v>63</v>
      </c>
      <c r="BB29">
        <v>16716.419999999998</v>
      </c>
      <c r="BC29">
        <v>24711</v>
      </c>
      <c r="BD29">
        <v>29345.63</v>
      </c>
      <c r="BE29">
        <v>19691100</v>
      </c>
      <c r="BF29">
        <v>245283</v>
      </c>
      <c r="BG29">
        <v>429087.98</v>
      </c>
      <c r="BH29">
        <v>171.82</v>
      </c>
      <c r="BI29">
        <v>179.74</v>
      </c>
      <c r="BJ29">
        <v>107</v>
      </c>
      <c r="BK29">
        <v>223</v>
      </c>
      <c r="BL29">
        <v>32844.400000000001</v>
      </c>
      <c r="BM29">
        <v>4645</v>
      </c>
    </row>
    <row r="30" spans="1:65">
      <c r="A30" s="1">
        <v>43859</v>
      </c>
      <c r="B30" s="1">
        <v>43856</v>
      </c>
      <c r="C30">
        <v>86930918.569999993</v>
      </c>
      <c r="D30">
        <v>31877797</v>
      </c>
      <c r="E30">
        <v>2008400</v>
      </c>
      <c r="F30">
        <v>12715242</v>
      </c>
      <c r="G30">
        <v>251068.38</v>
      </c>
      <c r="H30">
        <v>417360321</v>
      </c>
      <c r="I30">
        <v>4955691</v>
      </c>
      <c r="J30">
        <v>6799067.0300000003</v>
      </c>
      <c r="K30">
        <v>18871.96</v>
      </c>
      <c r="L30">
        <v>28418.86</v>
      </c>
      <c r="M30">
        <v>18498</v>
      </c>
      <c r="N30">
        <v>32661</v>
      </c>
      <c r="O30">
        <v>657465.42000000004</v>
      </c>
      <c r="P30">
        <v>148350</v>
      </c>
      <c r="Q30">
        <v>43585.4</v>
      </c>
      <c r="R30">
        <v>12476727</v>
      </c>
      <c r="S30">
        <v>451940</v>
      </c>
      <c r="T30">
        <v>839878.7</v>
      </c>
      <c r="U30">
        <v>2327.1</v>
      </c>
      <c r="V30">
        <v>3196.37</v>
      </c>
      <c r="W30">
        <v>2631</v>
      </c>
      <c r="X30">
        <v>4145</v>
      </c>
      <c r="Y30">
        <v>80852.28</v>
      </c>
      <c r="Z30">
        <v>18575</v>
      </c>
      <c r="AA30">
        <v>201881.19</v>
      </c>
      <c r="AB30">
        <v>2581354</v>
      </c>
      <c r="AC30">
        <v>5665436.7699999996</v>
      </c>
      <c r="AD30">
        <v>4672.7299999999996</v>
      </c>
      <c r="AE30">
        <v>7514.09</v>
      </c>
      <c r="AF30">
        <v>5908</v>
      </c>
      <c r="AG30">
        <v>12491</v>
      </c>
      <c r="AH30">
        <v>482493.38</v>
      </c>
      <c r="AI30">
        <v>145396</v>
      </c>
      <c r="AJ30">
        <v>2926.86</v>
      </c>
      <c r="AK30">
        <v>405605</v>
      </c>
      <c r="AL30">
        <v>26611</v>
      </c>
      <c r="AM30">
        <v>8311.74</v>
      </c>
      <c r="AN30">
        <v>26.4</v>
      </c>
      <c r="AO30">
        <v>27.23</v>
      </c>
      <c r="AP30">
        <v>27</v>
      </c>
      <c r="AQ30">
        <v>65</v>
      </c>
      <c r="AR30">
        <v>6649.39</v>
      </c>
      <c r="AS30">
        <v>203</v>
      </c>
      <c r="AT30">
        <v>36148.82</v>
      </c>
      <c r="AU30">
        <v>4408812</v>
      </c>
      <c r="AV30">
        <v>461938</v>
      </c>
      <c r="AW30">
        <v>359978.28</v>
      </c>
      <c r="AX30">
        <v>8.1</v>
      </c>
      <c r="AY30">
        <v>18.14</v>
      </c>
      <c r="AZ30">
        <v>81</v>
      </c>
      <c r="BA30">
        <v>228</v>
      </c>
      <c r="BB30">
        <v>35563.85</v>
      </c>
      <c r="BC30">
        <v>44844</v>
      </c>
      <c r="BD30">
        <v>28368.55</v>
      </c>
      <c r="BE30">
        <v>20178785</v>
      </c>
      <c r="BF30">
        <v>232522</v>
      </c>
      <c r="BG30">
        <v>376244.62</v>
      </c>
      <c r="BH30">
        <v>156.46</v>
      </c>
      <c r="BI30">
        <v>163.56</v>
      </c>
      <c r="BJ30">
        <v>103</v>
      </c>
      <c r="BK30">
        <v>207</v>
      </c>
      <c r="BL30">
        <v>35485.370000000003</v>
      </c>
      <c r="BM30">
        <v>4073</v>
      </c>
    </row>
    <row r="31" spans="1:65">
      <c r="A31" s="1">
        <v>43860</v>
      </c>
      <c r="B31" s="1">
        <v>43856</v>
      </c>
      <c r="C31">
        <v>87364082.409999996</v>
      </c>
      <c r="D31">
        <v>31391137</v>
      </c>
      <c r="E31">
        <v>1953353</v>
      </c>
      <c r="F31">
        <v>12296520</v>
      </c>
      <c r="G31">
        <v>254040.04</v>
      </c>
      <c r="H31">
        <v>425031005</v>
      </c>
      <c r="I31">
        <v>5022633</v>
      </c>
      <c r="J31">
        <v>6755542.8300000001</v>
      </c>
      <c r="K31">
        <v>19266.05</v>
      </c>
      <c r="L31">
        <v>29139.91</v>
      </c>
      <c r="M31">
        <v>18886</v>
      </c>
      <c r="N31">
        <v>33533</v>
      </c>
      <c r="O31">
        <v>652163.93999999994</v>
      </c>
      <c r="P31">
        <v>153654</v>
      </c>
      <c r="Q31">
        <v>41267.760000000002</v>
      </c>
      <c r="R31">
        <v>12166678</v>
      </c>
      <c r="S31">
        <v>435885</v>
      </c>
      <c r="T31">
        <v>818541.28</v>
      </c>
      <c r="U31">
        <v>2204.64</v>
      </c>
      <c r="V31">
        <v>2997.62</v>
      </c>
      <c r="W31">
        <v>2494</v>
      </c>
      <c r="X31">
        <v>3878</v>
      </c>
      <c r="Y31">
        <v>78237.22</v>
      </c>
      <c r="Z31">
        <v>17867</v>
      </c>
      <c r="AA31">
        <v>186473.35</v>
      </c>
      <c r="AB31">
        <v>2484453</v>
      </c>
      <c r="AC31">
        <v>5147509.84</v>
      </c>
      <c r="AD31">
        <v>4695.59</v>
      </c>
      <c r="AE31">
        <v>7466.44</v>
      </c>
      <c r="AF31">
        <v>5885</v>
      </c>
      <c r="AG31">
        <v>12408</v>
      </c>
      <c r="AH31">
        <v>467520.91</v>
      </c>
      <c r="AI31">
        <v>143677</v>
      </c>
      <c r="AJ31">
        <v>2927.39</v>
      </c>
      <c r="AK31">
        <v>415747</v>
      </c>
      <c r="AL31">
        <v>25573</v>
      </c>
      <c r="AM31">
        <v>7158.53</v>
      </c>
      <c r="AN31">
        <v>23.49</v>
      </c>
      <c r="AO31">
        <v>24.24</v>
      </c>
      <c r="AP31">
        <v>24</v>
      </c>
      <c r="AQ31">
        <v>59</v>
      </c>
      <c r="AR31">
        <v>5726.82</v>
      </c>
      <c r="AS31">
        <v>114</v>
      </c>
      <c r="AT31">
        <v>39349.1</v>
      </c>
      <c r="AU31">
        <v>5019648</v>
      </c>
      <c r="AV31">
        <v>452490</v>
      </c>
      <c r="AW31">
        <v>286050.86</v>
      </c>
      <c r="AX31">
        <v>8.6999999999999993</v>
      </c>
      <c r="AY31">
        <v>19.149999999999999</v>
      </c>
      <c r="AZ31">
        <v>87</v>
      </c>
      <c r="BA31">
        <v>240</v>
      </c>
      <c r="BB31">
        <v>27910.11</v>
      </c>
      <c r="BC31">
        <v>35007</v>
      </c>
      <c r="BD31">
        <v>27243.84</v>
      </c>
      <c r="BE31">
        <v>18872478</v>
      </c>
      <c r="BF31">
        <v>225502</v>
      </c>
      <c r="BG31">
        <v>612735.07999999996</v>
      </c>
      <c r="BH31">
        <v>240.48</v>
      </c>
      <c r="BI31">
        <v>247.65</v>
      </c>
      <c r="BJ31">
        <v>151</v>
      </c>
      <c r="BK31">
        <v>256</v>
      </c>
      <c r="BL31">
        <v>48850.77</v>
      </c>
      <c r="BM31">
        <v>4391</v>
      </c>
    </row>
    <row r="32" spans="1:65">
      <c r="A32" s="1">
        <v>43861</v>
      </c>
      <c r="B32" s="1">
        <v>43856</v>
      </c>
      <c r="C32">
        <v>87775752.030000001</v>
      </c>
      <c r="D32">
        <v>31214687</v>
      </c>
      <c r="E32">
        <v>1878300</v>
      </c>
      <c r="F32">
        <v>12618208</v>
      </c>
      <c r="G32">
        <v>235452.46</v>
      </c>
      <c r="H32">
        <v>425258167</v>
      </c>
      <c r="I32">
        <v>4973596</v>
      </c>
      <c r="J32">
        <v>6479797.8399999999</v>
      </c>
      <c r="K32">
        <v>20098.810000000001</v>
      </c>
      <c r="L32">
        <v>30006.37</v>
      </c>
      <c r="M32">
        <v>19709</v>
      </c>
      <c r="N32">
        <v>34406</v>
      </c>
      <c r="O32">
        <v>632085.01</v>
      </c>
      <c r="P32">
        <v>150770</v>
      </c>
      <c r="Q32">
        <v>42906.83</v>
      </c>
      <c r="R32">
        <v>11463758</v>
      </c>
      <c r="S32">
        <v>417437</v>
      </c>
      <c r="T32">
        <v>797872.74</v>
      </c>
      <c r="U32">
        <v>2152.38</v>
      </c>
      <c r="V32">
        <v>2932.1</v>
      </c>
      <c r="W32">
        <v>2438</v>
      </c>
      <c r="X32">
        <v>3799</v>
      </c>
      <c r="Y32">
        <v>74651.62</v>
      </c>
      <c r="Z32">
        <v>17480</v>
      </c>
      <c r="AA32">
        <v>184039.52</v>
      </c>
      <c r="AB32">
        <v>2472871</v>
      </c>
      <c r="AC32">
        <v>5124600.04</v>
      </c>
      <c r="AD32">
        <v>4517.01</v>
      </c>
      <c r="AE32">
        <v>7103.73</v>
      </c>
      <c r="AF32">
        <v>5727</v>
      </c>
      <c r="AG32">
        <v>11894</v>
      </c>
      <c r="AH32">
        <v>456872.62</v>
      </c>
      <c r="AI32">
        <v>144606</v>
      </c>
      <c r="AJ32">
        <v>3002.7</v>
      </c>
      <c r="AK32">
        <v>420790</v>
      </c>
      <c r="AL32">
        <v>25783</v>
      </c>
      <c r="AM32">
        <v>14855.06</v>
      </c>
      <c r="AN32">
        <v>25.49</v>
      </c>
      <c r="AO32">
        <v>26.39</v>
      </c>
      <c r="AP32">
        <v>27</v>
      </c>
      <c r="AQ32">
        <v>69</v>
      </c>
      <c r="AR32">
        <v>11884.05</v>
      </c>
      <c r="AS32">
        <v>119</v>
      </c>
      <c r="AT32">
        <v>45552.94</v>
      </c>
      <c r="AU32">
        <v>9824426</v>
      </c>
      <c r="AV32">
        <v>490370</v>
      </c>
      <c r="AW32">
        <v>511463.62</v>
      </c>
      <c r="AX32">
        <v>19.2</v>
      </c>
      <c r="AY32">
        <v>41.33</v>
      </c>
      <c r="AZ32">
        <v>192</v>
      </c>
      <c r="BA32">
        <v>516</v>
      </c>
      <c r="BB32">
        <v>52284.31</v>
      </c>
      <c r="BC32">
        <v>57548</v>
      </c>
      <c r="BD32">
        <v>18720.11</v>
      </c>
      <c r="BE32">
        <v>10927167</v>
      </c>
      <c r="BF32">
        <v>144769</v>
      </c>
      <c r="BG32">
        <v>283000.38</v>
      </c>
      <c r="BH32">
        <v>114.18</v>
      </c>
      <c r="BI32">
        <v>118.89</v>
      </c>
      <c r="BJ32">
        <v>81</v>
      </c>
      <c r="BK32">
        <v>150</v>
      </c>
      <c r="BL32">
        <v>25891.62</v>
      </c>
      <c r="BM32">
        <v>3079</v>
      </c>
    </row>
    <row r="33" spans="1:65">
      <c r="A33" s="1">
        <v>43862</v>
      </c>
      <c r="B33" s="1">
        <v>43856</v>
      </c>
      <c r="C33">
        <v>78331004.5</v>
      </c>
      <c r="D33">
        <v>30233345</v>
      </c>
      <c r="E33">
        <v>1989265</v>
      </c>
      <c r="F33">
        <v>11470456</v>
      </c>
      <c r="G33">
        <v>253773.15</v>
      </c>
      <c r="H33">
        <v>490512478</v>
      </c>
      <c r="I33">
        <v>5719430</v>
      </c>
      <c r="J33">
        <v>6826507.6399999997</v>
      </c>
      <c r="K33">
        <v>21823.94</v>
      </c>
      <c r="L33">
        <v>32657.06</v>
      </c>
      <c r="M33">
        <v>21407</v>
      </c>
      <c r="N33">
        <v>37477</v>
      </c>
      <c r="O33">
        <v>670732.66</v>
      </c>
      <c r="P33">
        <v>166815</v>
      </c>
      <c r="Q33">
        <v>33974.58</v>
      </c>
      <c r="R33">
        <v>11530129</v>
      </c>
      <c r="S33">
        <v>409170</v>
      </c>
      <c r="T33">
        <v>737202.93</v>
      </c>
      <c r="U33">
        <v>2061.9499999999998</v>
      </c>
      <c r="V33">
        <v>2844.89</v>
      </c>
      <c r="W33">
        <v>2337</v>
      </c>
      <c r="X33">
        <v>3733</v>
      </c>
      <c r="Y33">
        <v>70760.62</v>
      </c>
      <c r="Z33">
        <v>17800</v>
      </c>
      <c r="AA33">
        <v>176712.08</v>
      </c>
      <c r="AB33">
        <v>2574410</v>
      </c>
      <c r="AC33">
        <v>4522007.3499999996</v>
      </c>
      <c r="AD33">
        <v>4818.53</v>
      </c>
      <c r="AE33">
        <v>7476.67</v>
      </c>
      <c r="AF33">
        <v>5908</v>
      </c>
      <c r="AG33">
        <v>12207</v>
      </c>
      <c r="AH33">
        <v>430713.59999999998</v>
      </c>
      <c r="AI33">
        <v>145962</v>
      </c>
      <c r="AJ33">
        <v>3070.37</v>
      </c>
      <c r="AK33">
        <v>451885</v>
      </c>
      <c r="AL33">
        <v>29232</v>
      </c>
      <c r="AM33">
        <v>9847.34</v>
      </c>
      <c r="AN33">
        <v>32.29</v>
      </c>
      <c r="AO33">
        <v>33.119999999999997</v>
      </c>
      <c r="AP33">
        <v>33</v>
      </c>
      <c r="AQ33">
        <v>68</v>
      </c>
      <c r="AR33">
        <v>7877.88</v>
      </c>
      <c r="AS33">
        <v>149</v>
      </c>
      <c r="AT33">
        <v>43305.62</v>
      </c>
      <c r="AU33">
        <v>11903972</v>
      </c>
      <c r="AV33">
        <v>462986</v>
      </c>
      <c r="AW33">
        <v>455803.71</v>
      </c>
      <c r="AX33">
        <v>20</v>
      </c>
      <c r="AY33">
        <v>40.49</v>
      </c>
      <c r="AZ33">
        <v>200</v>
      </c>
      <c r="BA33">
        <v>500</v>
      </c>
      <c r="BB33">
        <v>44896.86</v>
      </c>
      <c r="BC33">
        <v>50108</v>
      </c>
      <c r="BD33">
        <v>29559.91</v>
      </c>
      <c r="BE33">
        <v>19923900</v>
      </c>
      <c r="BF33">
        <v>275858</v>
      </c>
      <c r="BG33">
        <v>519513.61</v>
      </c>
      <c r="BH33">
        <v>237.58</v>
      </c>
      <c r="BI33">
        <v>247.42</v>
      </c>
      <c r="BJ33">
        <v>155</v>
      </c>
      <c r="BK33">
        <v>299</v>
      </c>
      <c r="BL33">
        <v>49997.47</v>
      </c>
      <c r="BM33">
        <v>5751</v>
      </c>
    </row>
    <row r="34" spans="1:65">
      <c r="A34" s="1">
        <v>43863</v>
      </c>
      <c r="B34" s="1">
        <v>43863</v>
      </c>
      <c r="C34">
        <v>81749251.890000001</v>
      </c>
      <c r="D34">
        <v>29561772</v>
      </c>
      <c r="E34">
        <v>1922999</v>
      </c>
      <c r="F34">
        <v>11291711</v>
      </c>
      <c r="G34">
        <v>246764.26</v>
      </c>
      <c r="H34">
        <v>453455115</v>
      </c>
      <c r="I34">
        <v>5342095</v>
      </c>
      <c r="J34">
        <v>6674879.6600000001</v>
      </c>
      <c r="K34">
        <v>20482.12</v>
      </c>
      <c r="L34">
        <v>30948.52</v>
      </c>
      <c r="M34">
        <v>20090</v>
      </c>
      <c r="N34">
        <v>35617</v>
      </c>
      <c r="O34">
        <v>655580.49</v>
      </c>
      <c r="P34">
        <v>161040</v>
      </c>
      <c r="Q34">
        <v>38020.559999999998</v>
      </c>
      <c r="R34">
        <v>12061611</v>
      </c>
      <c r="S34">
        <v>428276</v>
      </c>
      <c r="T34">
        <v>740007.73</v>
      </c>
      <c r="U34">
        <v>2191.14</v>
      </c>
      <c r="V34">
        <v>3041.69</v>
      </c>
      <c r="W34">
        <v>2477</v>
      </c>
      <c r="X34">
        <v>3977</v>
      </c>
      <c r="Y34">
        <v>69478.649999999994</v>
      </c>
      <c r="Z34">
        <v>18742</v>
      </c>
      <c r="AA34">
        <v>194667.4</v>
      </c>
      <c r="AB34">
        <v>2524404</v>
      </c>
      <c r="AC34">
        <v>4759976.08</v>
      </c>
      <c r="AD34">
        <v>4692.87</v>
      </c>
      <c r="AE34">
        <v>7305.49</v>
      </c>
      <c r="AF34">
        <v>5889</v>
      </c>
      <c r="AG34">
        <v>12110</v>
      </c>
      <c r="AH34">
        <v>448575.24</v>
      </c>
      <c r="AI34">
        <v>148089</v>
      </c>
      <c r="AJ34">
        <v>3064</v>
      </c>
      <c r="AK34">
        <v>485334</v>
      </c>
      <c r="AL34">
        <v>31429</v>
      </c>
      <c r="AM34">
        <v>12605.81</v>
      </c>
      <c r="AN34">
        <v>31.3</v>
      </c>
      <c r="AO34">
        <v>32.200000000000003</v>
      </c>
      <c r="AP34">
        <v>32</v>
      </c>
      <c r="AQ34">
        <v>79</v>
      </c>
      <c r="AR34">
        <v>10084.65</v>
      </c>
      <c r="AS34">
        <v>161</v>
      </c>
      <c r="AT34">
        <v>37771.18</v>
      </c>
      <c r="AU34">
        <v>6094304</v>
      </c>
      <c r="AV34">
        <v>460630</v>
      </c>
      <c r="AW34">
        <v>313510.38</v>
      </c>
      <c r="AX34">
        <v>12</v>
      </c>
      <c r="AY34">
        <v>31.67</v>
      </c>
      <c r="AZ34">
        <v>120</v>
      </c>
      <c r="BA34">
        <v>408</v>
      </c>
      <c r="BB34">
        <v>31945.65</v>
      </c>
      <c r="BC34">
        <v>35649</v>
      </c>
      <c r="BD34">
        <v>30118.34</v>
      </c>
      <c r="BE34">
        <v>18277957</v>
      </c>
      <c r="BF34">
        <v>235606</v>
      </c>
      <c r="BG34">
        <v>512166.46</v>
      </c>
      <c r="BH34">
        <v>248.92</v>
      </c>
      <c r="BI34">
        <v>257.58999999999997</v>
      </c>
      <c r="BJ34">
        <v>151</v>
      </c>
      <c r="BK34">
        <v>278</v>
      </c>
      <c r="BL34">
        <v>48804.36</v>
      </c>
      <c r="BM34">
        <v>5128</v>
      </c>
    </row>
    <row r="35" spans="1:65">
      <c r="A35" s="1">
        <v>43864</v>
      </c>
      <c r="B35" s="1">
        <v>43863</v>
      </c>
      <c r="C35">
        <v>89445721.299999997</v>
      </c>
      <c r="D35">
        <v>33068528</v>
      </c>
      <c r="E35">
        <v>2015388</v>
      </c>
      <c r="F35">
        <v>14329027</v>
      </c>
      <c r="G35">
        <v>259137.92000000001</v>
      </c>
      <c r="H35">
        <v>411623570</v>
      </c>
      <c r="I35">
        <v>4870406</v>
      </c>
      <c r="J35">
        <v>6930107.0199999996</v>
      </c>
      <c r="K35">
        <v>20316.8</v>
      </c>
      <c r="L35">
        <v>30633.55</v>
      </c>
      <c r="M35">
        <v>19916</v>
      </c>
      <c r="N35">
        <v>35220</v>
      </c>
      <c r="O35">
        <v>669501.72</v>
      </c>
      <c r="P35">
        <v>157104</v>
      </c>
      <c r="Q35">
        <v>36403.42</v>
      </c>
      <c r="R35">
        <v>11061177</v>
      </c>
      <c r="S35">
        <v>401793</v>
      </c>
      <c r="T35">
        <v>751448.6</v>
      </c>
      <c r="U35">
        <v>2059.31</v>
      </c>
      <c r="V35">
        <v>2863.35</v>
      </c>
      <c r="W35">
        <v>2316</v>
      </c>
      <c r="X35">
        <v>3708</v>
      </c>
      <c r="Y35">
        <v>70773.62</v>
      </c>
      <c r="Z35">
        <v>17180</v>
      </c>
      <c r="AA35">
        <v>202120.54</v>
      </c>
      <c r="AB35">
        <v>2917430</v>
      </c>
      <c r="AC35">
        <v>5356795.53</v>
      </c>
      <c r="AD35">
        <v>4785.59</v>
      </c>
      <c r="AE35">
        <v>7464.58</v>
      </c>
      <c r="AF35">
        <v>6209</v>
      </c>
      <c r="AG35">
        <v>12661</v>
      </c>
      <c r="AH35">
        <v>484408.27</v>
      </c>
      <c r="AI35">
        <v>151853</v>
      </c>
      <c r="AJ35">
        <v>3980.28</v>
      </c>
      <c r="AK35">
        <v>562261</v>
      </c>
      <c r="AL35">
        <v>34900</v>
      </c>
      <c r="AM35">
        <v>17360.939999999999</v>
      </c>
      <c r="AN35">
        <v>47.93</v>
      </c>
      <c r="AO35">
        <v>49.03</v>
      </c>
      <c r="AP35">
        <v>49</v>
      </c>
      <c r="AQ35">
        <v>122</v>
      </c>
      <c r="AR35">
        <v>13888.75</v>
      </c>
      <c r="AS35">
        <v>227</v>
      </c>
      <c r="AT35">
        <v>49626.8</v>
      </c>
      <c r="AU35">
        <v>7603674</v>
      </c>
      <c r="AV35">
        <v>553772</v>
      </c>
      <c r="AW35">
        <v>375487.39</v>
      </c>
      <c r="AX35">
        <v>13.5</v>
      </c>
      <c r="AY35">
        <v>33.58</v>
      </c>
      <c r="AZ35">
        <v>135</v>
      </c>
      <c r="BA35">
        <v>429</v>
      </c>
      <c r="BB35">
        <v>37929.47</v>
      </c>
      <c r="BC35">
        <v>36765</v>
      </c>
      <c r="BD35">
        <v>31461.17</v>
      </c>
      <c r="BE35">
        <v>21514572</v>
      </c>
      <c r="BF35">
        <v>270658</v>
      </c>
      <c r="BG35">
        <v>514183.45</v>
      </c>
      <c r="BH35">
        <v>239.22</v>
      </c>
      <c r="BI35">
        <v>246.6</v>
      </c>
      <c r="BJ35">
        <v>155</v>
      </c>
      <c r="BK35">
        <v>263</v>
      </c>
      <c r="BL35">
        <v>48951.75</v>
      </c>
      <c r="BM35">
        <v>5205</v>
      </c>
    </row>
    <row r="36" spans="1:65">
      <c r="A36" s="1">
        <v>43865</v>
      </c>
      <c r="B36" s="1">
        <v>43863</v>
      </c>
      <c r="C36">
        <v>91826670.260000005</v>
      </c>
      <c r="D36">
        <v>32251351</v>
      </c>
      <c r="E36">
        <v>2035331</v>
      </c>
      <c r="F36">
        <v>12984191</v>
      </c>
      <c r="G36">
        <v>260950.05</v>
      </c>
      <c r="H36">
        <v>422945709</v>
      </c>
      <c r="I36">
        <v>4975144</v>
      </c>
      <c r="J36">
        <v>7024604.1299999999</v>
      </c>
      <c r="K36">
        <v>20115.419999999998</v>
      </c>
      <c r="L36">
        <v>30271.05</v>
      </c>
      <c r="M36">
        <v>19718</v>
      </c>
      <c r="N36">
        <v>34784</v>
      </c>
      <c r="O36">
        <v>672245.28</v>
      </c>
      <c r="P36">
        <v>156020</v>
      </c>
      <c r="Q36">
        <v>44755.32</v>
      </c>
      <c r="R36">
        <v>12676734</v>
      </c>
      <c r="S36">
        <v>453024</v>
      </c>
      <c r="T36">
        <v>859072.5</v>
      </c>
      <c r="U36">
        <v>2220.6</v>
      </c>
      <c r="V36">
        <v>3077.9</v>
      </c>
      <c r="W36">
        <v>2509</v>
      </c>
      <c r="X36">
        <v>3988</v>
      </c>
      <c r="Y36">
        <v>81508.740000000005</v>
      </c>
      <c r="Z36">
        <v>18253</v>
      </c>
      <c r="AA36">
        <v>203264.91</v>
      </c>
      <c r="AB36">
        <v>2885742</v>
      </c>
      <c r="AC36">
        <v>5555408.8200000003</v>
      </c>
      <c r="AD36">
        <v>4747.3</v>
      </c>
      <c r="AE36">
        <v>7457.09</v>
      </c>
      <c r="AF36">
        <v>6105</v>
      </c>
      <c r="AG36">
        <v>12498</v>
      </c>
      <c r="AH36">
        <v>489445.69</v>
      </c>
      <c r="AI36">
        <v>148294</v>
      </c>
      <c r="AJ36">
        <v>6159.73</v>
      </c>
      <c r="AK36">
        <v>693521</v>
      </c>
      <c r="AL36">
        <v>46073</v>
      </c>
      <c r="AM36">
        <v>30139.07</v>
      </c>
      <c r="AN36">
        <v>102.73</v>
      </c>
      <c r="AO36">
        <v>105.48</v>
      </c>
      <c r="AP36">
        <v>107</v>
      </c>
      <c r="AQ36">
        <v>257</v>
      </c>
      <c r="AR36">
        <v>24111.26</v>
      </c>
      <c r="AS36">
        <v>525</v>
      </c>
      <c r="AT36">
        <v>62254.38</v>
      </c>
      <c r="AU36">
        <v>8502938</v>
      </c>
      <c r="AV36">
        <v>569232</v>
      </c>
      <c r="AW36">
        <v>381337.69</v>
      </c>
      <c r="AX36">
        <v>12.9</v>
      </c>
      <c r="AY36">
        <v>38.1</v>
      </c>
      <c r="AZ36">
        <v>129</v>
      </c>
      <c r="BA36">
        <v>498</v>
      </c>
      <c r="BB36">
        <v>36554.85</v>
      </c>
      <c r="BC36">
        <v>39426</v>
      </c>
      <c r="BD36">
        <v>36627.43</v>
      </c>
      <c r="BE36">
        <v>24298484</v>
      </c>
      <c r="BF36">
        <v>279070</v>
      </c>
      <c r="BG36">
        <v>459352.55</v>
      </c>
      <c r="BH36">
        <v>258.2</v>
      </c>
      <c r="BI36">
        <v>268.24</v>
      </c>
      <c r="BJ36">
        <v>164</v>
      </c>
      <c r="BK36">
        <v>311</v>
      </c>
      <c r="BL36">
        <v>42277.88</v>
      </c>
      <c r="BM36">
        <v>5367</v>
      </c>
    </row>
    <row r="37" spans="1:65">
      <c r="A37" s="1">
        <v>43866</v>
      </c>
      <c r="B37" s="1">
        <v>43863</v>
      </c>
      <c r="C37">
        <v>89259247.290000007</v>
      </c>
      <c r="D37">
        <v>32159590</v>
      </c>
      <c r="E37">
        <v>2027027</v>
      </c>
      <c r="F37">
        <v>12893854</v>
      </c>
      <c r="G37">
        <v>245459.44</v>
      </c>
      <c r="H37">
        <v>406810927</v>
      </c>
      <c r="I37">
        <v>4782308</v>
      </c>
      <c r="J37">
        <v>6855557.1900000004</v>
      </c>
      <c r="K37">
        <v>19543.939999999999</v>
      </c>
      <c r="L37">
        <v>29419.14</v>
      </c>
      <c r="M37">
        <v>19161</v>
      </c>
      <c r="N37">
        <v>33810</v>
      </c>
      <c r="O37">
        <v>663048.18999999994</v>
      </c>
      <c r="P37">
        <v>151066</v>
      </c>
      <c r="Q37">
        <v>48340.959999999999</v>
      </c>
      <c r="R37">
        <v>13217964</v>
      </c>
      <c r="S37">
        <v>476661</v>
      </c>
      <c r="T37">
        <v>870379.47</v>
      </c>
      <c r="U37">
        <v>2242.98</v>
      </c>
      <c r="V37">
        <v>3108.65</v>
      </c>
      <c r="W37">
        <v>2536</v>
      </c>
      <c r="X37">
        <v>4046</v>
      </c>
      <c r="Y37">
        <v>81053.05</v>
      </c>
      <c r="Z37">
        <v>19508</v>
      </c>
      <c r="AA37">
        <v>196436.82</v>
      </c>
      <c r="AB37">
        <v>2842900</v>
      </c>
      <c r="AC37">
        <v>5411512.1900000004</v>
      </c>
      <c r="AD37">
        <v>4772.34</v>
      </c>
      <c r="AE37">
        <v>7499.98</v>
      </c>
      <c r="AF37">
        <v>6074</v>
      </c>
      <c r="AG37">
        <v>12406</v>
      </c>
      <c r="AH37">
        <v>471041.3</v>
      </c>
      <c r="AI37">
        <v>146837</v>
      </c>
      <c r="AJ37">
        <v>4972.3900000000003</v>
      </c>
      <c r="AK37">
        <v>544587</v>
      </c>
      <c r="AL37">
        <v>33880</v>
      </c>
      <c r="AM37">
        <v>26425.08</v>
      </c>
      <c r="AN37">
        <v>95.86</v>
      </c>
      <c r="AO37">
        <v>98.05</v>
      </c>
      <c r="AP37">
        <v>98</v>
      </c>
      <c r="AQ37">
        <v>215</v>
      </c>
      <c r="AR37">
        <v>21140.06</v>
      </c>
      <c r="AS37">
        <v>507</v>
      </c>
      <c r="AT37">
        <v>63078.76</v>
      </c>
      <c r="AU37">
        <v>8455864</v>
      </c>
      <c r="AV37">
        <v>540164</v>
      </c>
      <c r="AW37">
        <v>383464.39</v>
      </c>
      <c r="AX37">
        <v>17.100000000000001</v>
      </c>
      <c r="AY37">
        <v>40.25</v>
      </c>
      <c r="AZ37">
        <v>171</v>
      </c>
      <c r="BA37">
        <v>510</v>
      </c>
      <c r="BB37">
        <v>35327.11</v>
      </c>
      <c r="BC37">
        <v>34899</v>
      </c>
      <c r="BD37">
        <v>29305.01</v>
      </c>
      <c r="BE37">
        <v>18490260</v>
      </c>
      <c r="BF37">
        <v>196861</v>
      </c>
      <c r="BG37">
        <v>364590.1</v>
      </c>
      <c r="BH37">
        <v>266.56</v>
      </c>
      <c r="BI37">
        <v>274.62</v>
      </c>
      <c r="BJ37">
        <v>174</v>
      </c>
      <c r="BK37">
        <v>292</v>
      </c>
      <c r="BL37">
        <v>34480.25</v>
      </c>
      <c r="BM37">
        <v>4894</v>
      </c>
    </row>
    <row r="38" spans="1:65">
      <c r="A38" s="1">
        <v>43867</v>
      </c>
      <c r="B38" s="1">
        <v>43863</v>
      </c>
      <c r="C38">
        <v>88856157.090000004</v>
      </c>
      <c r="D38">
        <v>32051187</v>
      </c>
      <c r="E38">
        <v>2025426</v>
      </c>
      <c r="F38">
        <v>12899280</v>
      </c>
      <c r="G38">
        <v>243827.93</v>
      </c>
      <c r="H38">
        <v>409248513</v>
      </c>
      <c r="I38">
        <v>4790305</v>
      </c>
      <c r="J38">
        <v>6773704.6699999999</v>
      </c>
      <c r="K38">
        <v>19928.080000000002</v>
      </c>
      <c r="L38">
        <v>29640.82</v>
      </c>
      <c r="M38">
        <v>19538</v>
      </c>
      <c r="N38">
        <v>33946</v>
      </c>
      <c r="O38">
        <v>652782.97</v>
      </c>
      <c r="P38">
        <v>151585</v>
      </c>
      <c r="Q38">
        <v>47713.72</v>
      </c>
      <c r="R38">
        <v>12904247</v>
      </c>
      <c r="S38">
        <v>468019</v>
      </c>
      <c r="T38">
        <v>869049.85</v>
      </c>
      <c r="U38">
        <v>2345.58</v>
      </c>
      <c r="V38">
        <v>3229.48</v>
      </c>
      <c r="W38">
        <v>2666</v>
      </c>
      <c r="X38">
        <v>4209</v>
      </c>
      <c r="Y38">
        <v>81603.210000000006</v>
      </c>
      <c r="Z38">
        <v>18771</v>
      </c>
      <c r="AA38">
        <v>194132.78</v>
      </c>
      <c r="AB38">
        <v>2685886</v>
      </c>
      <c r="AC38">
        <v>5131971.3899999997</v>
      </c>
      <c r="AD38">
        <v>4630.45</v>
      </c>
      <c r="AE38">
        <v>7228.1</v>
      </c>
      <c r="AF38">
        <v>5907</v>
      </c>
      <c r="AG38">
        <v>12020</v>
      </c>
      <c r="AH38">
        <v>469252.93</v>
      </c>
      <c r="AI38">
        <v>143898</v>
      </c>
      <c r="AJ38">
        <v>6655.74</v>
      </c>
      <c r="AK38">
        <v>705721</v>
      </c>
      <c r="AL38">
        <v>43919</v>
      </c>
      <c r="AM38">
        <v>23407.23</v>
      </c>
      <c r="AN38">
        <v>87.1</v>
      </c>
      <c r="AO38">
        <v>89.36</v>
      </c>
      <c r="AP38">
        <v>89</v>
      </c>
      <c r="AQ38">
        <v>200</v>
      </c>
      <c r="AR38">
        <v>18725.79</v>
      </c>
      <c r="AS38">
        <v>361</v>
      </c>
      <c r="AT38">
        <v>64073.8</v>
      </c>
      <c r="AU38">
        <v>8371680</v>
      </c>
      <c r="AV38">
        <v>543352</v>
      </c>
      <c r="AW38">
        <v>357585.78</v>
      </c>
      <c r="AX38">
        <v>17.399999999999999</v>
      </c>
      <c r="AY38">
        <v>45.06</v>
      </c>
      <c r="AZ38">
        <v>174</v>
      </c>
      <c r="BA38">
        <v>579</v>
      </c>
      <c r="BB38">
        <v>36487.550000000003</v>
      </c>
      <c r="BC38">
        <v>37608</v>
      </c>
      <c r="BD38">
        <v>26763.19</v>
      </c>
      <c r="BE38">
        <v>14356917</v>
      </c>
      <c r="BF38">
        <v>172191</v>
      </c>
      <c r="BG38">
        <v>348003.85</v>
      </c>
      <c r="BH38">
        <v>255</v>
      </c>
      <c r="BI38">
        <v>262.99</v>
      </c>
      <c r="BJ38">
        <v>166</v>
      </c>
      <c r="BK38">
        <v>283</v>
      </c>
      <c r="BL38">
        <v>32185.45</v>
      </c>
      <c r="BM38">
        <v>5261</v>
      </c>
    </row>
    <row r="39" spans="1:65">
      <c r="A39" s="1">
        <v>43868</v>
      </c>
      <c r="B39" s="1">
        <v>43863</v>
      </c>
      <c r="C39">
        <v>86366036.840000004</v>
      </c>
      <c r="D39">
        <v>31465685</v>
      </c>
      <c r="E39">
        <v>1946289</v>
      </c>
      <c r="F39">
        <v>12870440</v>
      </c>
      <c r="G39">
        <v>229199.7</v>
      </c>
      <c r="H39">
        <v>411739948</v>
      </c>
      <c r="I39">
        <v>4923406</v>
      </c>
      <c r="J39">
        <v>6212623.7400000002</v>
      </c>
      <c r="K39">
        <v>18809.939999999999</v>
      </c>
      <c r="L39">
        <v>28038.66</v>
      </c>
      <c r="M39">
        <v>18446</v>
      </c>
      <c r="N39">
        <v>32137</v>
      </c>
      <c r="O39">
        <v>606371.96</v>
      </c>
      <c r="P39">
        <v>144412</v>
      </c>
      <c r="Q39">
        <v>34472.44</v>
      </c>
      <c r="R39">
        <v>10294843</v>
      </c>
      <c r="S39">
        <v>379592</v>
      </c>
      <c r="T39">
        <v>661739.71</v>
      </c>
      <c r="U39">
        <v>1954.72</v>
      </c>
      <c r="V39">
        <v>2662.09</v>
      </c>
      <c r="W39">
        <v>2223</v>
      </c>
      <c r="X39">
        <v>3475</v>
      </c>
      <c r="Y39">
        <v>64499.18</v>
      </c>
      <c r="Z39">
        <v>15723</v>
      </c>
      <c r="AA39">
        <v>192301.43</v>
      </c>
      <c r="AB39">
        <v>2757629</v>
      </c>
      <c r="AC39">
        <v>5232056.49</v>
      </c>
      <c r="AD39">
        <v>4381.8999999999996</v>
      </c>
      <c r="AE39">
        <v>6861.07</v>
      </c>
      <c r="AF39">
        <v>5484</v>
      </c>
      <c r="AG39">
        <v>11367</v>
      </c>
      <c r="AH39">
        <v>477906.49</v>
      </c>
      <c r="AI39">
        <v>143643</v>
      </c>
      <c r="AJ39">
        <v>5918.72</v>
      </c>
      <c r="AK39">
        <v>585810</v>
      </c>
      <c r="AL39">
        <v>36825</v>
      </c>
      <c r="AM39">
        <v>21937.41</v>
      </c>
      <c r="AN39">
        <v>68.44</v>
      </c>
      <c r="AO39">
        <v>70.989999999999995</v>
      </c>
      <c r="AP39">
        <v>70</v>
      </c>
      <c r="AQ39">
        <v>190</v>
      </c>
      <c r="AR39">
        <v>17549.93</v>
      </c>
      <c r="AS39">
        <v>444</v>
      </c>
      <c r="AT39">
        <v>62223.06</v>
      </c>
      <c r="AU39">
        <v>7696298</v>
      </c>
      <c r="AV39">
        <v>478252</v>
      </c>
      <c r="AW39">
        <v>351124.32</v>
      </c>
      <c r="AX39">
        <v>12.6</v>
      </c>
      <c r="AY39">
        <v>39.65</v>
      </c>
      <c r="AZ39">
        <v>126</v>
      </c>
      <c r="BA39">
        <v>522</v>
      </c>
      <c r="BB39">
        <v>34134.35</v>
      </c>
      <c r="BC39">
        <v>35424</v>
      </c>
      <c r="BD39">
        <v>23203.040000000001</v>
      </c>
      <c r="BE39">
        <v>11446968</v>
      </c>
      <c r="BF39">
        <v>152751</v>
      </c>
      <c r="BG39">
        <v>302431.40000000002</v>
      </c>
      <c r="BH39">
        <v>209.1</v>
      </c>
      <c r="BI39">
        <v>216.89</v>
      </c>
      <c r="BJ39">
        <v>131</v>
      </c>
      <c r="BK39">
        <v>245</v>
      </c>
      <c r="BL39">
        <v>30280.47</v>
      </c>
      <c r="BM39">
        <v>5438</v>
      </c>
    </row>
    <row r="40" spans="1:65">
      <c r="A40" s="1">
        <v>43869</v>
      </c>
      <c r="B40" s="1">
        <v>43863</v>
      </c>
      <c r="C40">
        <v>76927542.769999996</v>
      </c>
      <c r="D40">
        <v>30124715</v>
      </c>
      <c r="E40">
        <v>2018745</v>
      </c>
      <c r="F40">
        <v>11589389</v>
      </c>
      <c r="G40">
        <v>254296.5</v>
      </c>
      <c r="H40">
        <v>498919676</v>
      </c>
      <c r="I40">
        <v>5833802</v>
      </c>
      <c r="J40">
        <v>6653277.6600000001</v>
      </c>
      <c r="K40">
        <v>20680.259999999998</v>
      </c>
      <c r="L40">
        <v>31177</v>
      </c>
      <c r="M40">
        <v>20286</v>
      </c>
      <c r="N40">
        <v>35857</v>
      </c>
      <c r="O40">
        <v>655569.32999999996</v>
      </c>
      <c r="P40">
        <v>161534</v>
      </c>
      <c r="Q40">
        <v>35517.26</v>
      </c>
      <c r="R40">
        <v>11207675</v>
      </c>
      <c r="S40">
        <v>408380</v>
      </c>
      <c r="T40">
        <v>696519.79</v>
      </c>
      <c r="U40">
        <v>2070.1</v>
      </c>
      <c r="V40">
        <v>2894.18</v>
      </c>
      <c r="W40">
        <v>2357</v>
      </c>
      <c r="X40">
        <v>3817</v>
      </c>
      <c r="Y40">
        <v>67631.539999999994</v>
      </c>
      <c r="Z40">
        <v>16887</v>
      </c>
      <c r="AA40">
        <v>175416.27</v>
      </c>
      <c r="AB40">
        <v>2865520</v>
      </c>
      <c r="AC40">
        <v>4470069.4800000004</v>
      </c>
      <c r="AD40">
        <v>4552.5</v>
      </c>
      <c r="AE40">
        <v>7093.68</v>
      </c>
      <c r="AF40">
        <v>5709</v>
      </c>
      <c r="AG40">
        <v>11671</v>
      </c>
      <c r="AH40">
        <v>412292.04</v>
      </c>
      <c r="AI40">
        <v>136932</v>
      </c>
      <c r="AJ40">
        <v>6321.88</v>
      </c>
      <c r="AK40">
        <v>618110</v>
      </c>
      <c r="AL40">
        <v>38901</v>
      </c>
      <c r="AM40">
        <v>20293.080000000002</v>
      </c>
      <c r="AN40">
        <v>45.92</v>
      </c>
      <c r="AO40">
        <v>47.71</v>
      </c>
      <c r="AP40">
        <v>47</v>
      </c>
      <c r="AQ40">
        <v>156</v>
      </c>
      <c r="AR40">
        <v>16234.46</v>
      </c>
      <c r="AS40">
        <v>304</v>
      </c>
      <c r="AT40">
        <v>63555.34</v>
      </c>
      <c r="AU40">
        <v>8050016</v>
      </c>
      <c r="AV40">
        <v>508620</v>
      </c>
      <c r="AW40">
        <v>319957.38</v>
      </c>
      <c r="AX40">
        <v>14.1</v>
      </c>
      <c r="AY40">
        <v>35.61</v>
      </c>
      <c r="AZ40">
        <v>141</v>
      </c>
      <c r="BA40">
        <v>456</v>
      </c>
      <c r="BB40">
        <v>32127.360000000001</v>
      </c>
      <c r="BC40">
        <v>34566</v>
      </c>
      <c r="BD40">
        <v>16666.310000000001</v>
      </c>
      <c r="BE40">
        <v>8955707</v>
      </c>
      <c r="BF40">
        <v>128244</v>
      </c>
      <c r="BG40">
        <v>254395.47</v>
      </c>
      <c r="BH40">
        <v>126.98</v>
      </c>
      <c r="BI40">
        <v>134.01</v>
      </c>
      <c r="BJ40">
        <v>89</v>
      </c>
      <c r="BK40">
        <v>192</v>
      </c>
      <c r="BL40">
        <v>25289.99</v>
      </c>
      <c r="BM40">
        <v>4899</v>
      </c>
    </row>
    <row r="41" spans="1:65">
      <c r="A41" s="1">
        <v>43870</v>
      </c>
      <c r="B41" s="1">
        <v>43870</v>
      </c>
      <c r="C41">
        <v>84911454.849999994</v>
      </c>
      <c r="D41">
        <v>30764961</v>
      </c>
      <c r="E41">
        <v>2121767</v>
      </c>
      <c r="F41">
        <v>11587268</v>
      </c>
      <c r="G41">
        <v>256281.68</v>
      </c>
      <c r="H41">
        <v>433287745</v>
      </c>
      <c r="I41">
        <v>5642258</v>
      </c>
      <c r="J41">
        <v>6936617.0800000001</v>
      </c>
      <c r="K41">
        <v>20986.37</v>
      </c>
      <c r="L41">
        <v>31744.67</v>
      </c>
      <c r="M41">
        <v>20585</v>
      </c>
      <c r="N41">
        <v>36544</v>
      </c>
      <c r="O41">
        <v>678134.34</v>
      </c>
      <c r="P41">
        <v>168767</v>
      </c>
      <c r="Q41">
        <v>27124.68</v>
      </c>
      <c r="R41">
        <v>9860848</v>
      </c>
      <c r="S41">
        <v>359813</v>
      </c>
      <c r="T41">
        <v>649912.09</v>
      </c>
      <c r="U41">
        <v>1930.73</v>
      </c>
      <c r="V41">
        <v>2657.35</v>
      </c>
      <c r="W41">
        <v>2184</v>
      </c>
      <c r="X41">
        <v>3468</v>
      </c>
      <c r="Y41">
        <v>61276.58</v>
      </c>
      <c r="Z41">
        <v>15872</v>
      </c>
      <c r="AA41">
        <v>195186.48</v>
      </c>
      <c r="AB41">
        <v>3023534</v>
      </c>
      <c r="AC41">
        <v>4942222.46</v>
      </c>
      <c r="AD41">
        <v>4915.49</v>
      </c>
      <c r="AE41">
        <v>7768.18</v>
      </c>
      <c r="AF41">
        <v>6037</v>
      </c>
      <c r="AG41">
        <v>12655</v>
      </c>
      <c r="AH41">
        <v>465023.88</v>
      </c>
      <c r="AI41">
        <v>152003</v>
      </c>
      <c r="AJ41">
        <v>6076.18</v>
      </c>
      <c r="AK41">
        <v>654638</v>
      </c>
      <c r="AL41">
        <v>44116</v>
      </c>
      <c r="AM41">
        <v>22498.51</v>
      </c>
      <c r="AN41">
        <v>60.51</v>
      </c>
      <c r="AO41">
        <v>62.86</v>
      </c>
      <c r="AP41">
        <v>62</v>
      </c>
      <c r="AQ41">
        <v>185</v>
      </c>
      <c r="AR41">
        <v>17998.810000000001</v>
      </c>
      <c r="AS41">
        <v>338</v>
      </c>
      <c r="AT41">
        <v>64061.02</v>
      </c>
      <c r="AU41">
        <v>8439586</v>
      </c>
      <c r="AV41">
        <v>538666</v>
      </c>
      <c r="AW41">
        <v>353618.66</v>
      </c>
      <c r="AX41">
        <v>18.600000000000001</v>
      </c>
      <c r="AY41">
        <v>48.31</v>
      </c>
      <c r="AZ41">
        <v>186</v>
      </c>
      <c r="BA41">
        <v>621</v>
      </c>
      <c r="BB41">
        <v>35526.480000000003</v>
      </c>
      <c r="BC41">
        <v>38358</v>
      </c>
      <c r="BD41">
        <v>17525.2</v>
      </c>
      <c r="BE41">
        <v>9535312</v>
      </c>
      <c r="BF41">
        <v>134655</v>
      </c>
      <c r="BG41">
        <v>298993.83</v>
      </c>
      <c r="BH41">
        <v>121.12</v>
      </c>
      <c r="BI41">
        <v>127.06</v>
      </c>
      <c r="BJ41">
        <v>90</v>
      </c>
      <c r="BK41">
        <v>177</v>
      </c>
      <c r="BL41">
        <v>28628.67</v>
      </c>
      <c r="BM41">
        <v>6057</v>
      </c>
    </row>
    <row r="42" spans="1:65">
      <c r="A42" s="1">
        <v>43871</v>
      </c>
      <c r="B42" s="1">
        <v>43870</v>
      </c>
      <c r="C42">
        <v>95716155.579999998</v>
      </c>
      <c r="D42">
        <v>34054354</v>
      </c>
      <c r="E42">
        <v>2117783</v>
      </c>
      <c r="F42">
        <v>15041429</v>
      </c>
      <c r="G42">
        <v>278539.8</v>
      </c>
      <c r="H42">
        <v>437627730</v>
      </c>
      <c r="I42">
        <v>5322271</v>
      </c>
      <c r="J42">
        <v>7037495.0700000003</v>
      </c>
      <c r="K42">
        <v>19818.490000000002</v>
      </c>
      <c r="L42">
        <v>30069.85</v>
      </c>
      <c r="M42">
        <v>19428</v>
      </c>
      <c r="N42">
        <v>34635</v>
      </c>
      <c r="O42">
        <v>679955.21</v>
      </c>
      <c r="P42">
        <v>159794</v>
      </c>
      <c r="Q42">
        <v>21124.32</v>
      </c>
      <c r="R42">
        <v>8025606</v>
      </c>
      <c r="S42">
        <v>295927</v>
      </c>
      <c r="T42">
        <v>562086.67000000004</v>
      </c>
      <c r="U42">
        <v>1617.38</v>
      </c>
      <c r="V42">
        <v>2266.4499999999998</v>
      </c>
      <c r="W42">
        <v>1821</v>
      </c>
      <c r="X42">
        <v>2950</v>
      </c>
      <c r="Y42">
        <v>53830.47</v>
      </c>
      <c r="Z42">
        <v>13345</v>
      </c>
      <c r="AA42">
        <v>223160.06</v>
      </c>
      <c r="AB42">
        <v>2765629</v>
      </c>
      <c r="AC42">
        <v>6174825.1200000001</v>
      </c>
      <c r="AD42">
        <v>4800.55</v>
      </c>
      <c r="AE42">
        <v>7639.43</v>
      </c>
      <c r="AF42">
        <v>6109</v>
      </c>
      <c r="AG42">
        <v>12680</v>
      </c>
      <c r="AH42">
        <v>533444.56999999995</v>
      </c>
      <c r="AI42">
        <v>158850</v>
      </c>
      <c r="AJ42">
        <v>6222.97</v>
      </c>
      <c r="AK42">
        <v>601243</v>
      </c>
      <c r="AL42">
        <v>39574</v>
      </c>
      <c r="AM42">
        <v>22087.61</v>
      </c>
      <c r="AN42">
        <v>50.99</v>
      </c>
      <c r="AO42">
        <v>53.55</v>
      </c>
      <c r="AP42">
        <v>54</v>
      </c>
      <c r="AQ42">
        <v>159</v>
      </c>
      <c r="AR42">
        <v>17670.09</v>
      </c>
      <c r="AS42">
        <v>354</v>
      </c>
      <c r="AT42">
        <v>64160.22</v>
      </c>
      <c r="AU42">
        <v>8184004</v>
      </c>
      <c r="AV42">
        <v>501684</v>
      </c>
      <c r="AW42">
        <v>440987.51</v>
      </c>
      <c r="AX42">
        <v>22.8</v>
      </c>
      <c r="AY42">
        <v>52.31</v>
      </c>
      <c r="AZ42">
        <v>228</v>
      </c>
      <c r="BA42">
        <v>660</v>
      </c>
      <c r="BB42">
        <v>43444.54</v>
      </c>
      <c r="BC42">
        <v>43996</v>
      </c>
      <c r="BD42">
        <v>18348.86</v>
      </c>
      <c r="BE42">
        <v>11329760</v>
      </c>
      <c r="BF42">
        <v>149221</v>
      </c>
      <c r="BG42">
        <v>328691.89</v>
      </c>
      <c r="BH42">
        <v>132.02000000000001</v>
      </c>
      <c r="BI42">
        <v>138.85</v>
      </c>
      <c r="BJ42">
        <v>97</v>
      </c>
      <c r="BK42">
        <v>197</v>
      </c>
      <c r="BL42">
        <v>29771.56</v>
      </c>
      <c r="BM42">
        <v>6148</v>
      </c>
    </row>
    <row r="43" spans="1:65">
      <c r="A43" s="1">
        <v>43872</v>
      </c>
      <c r="B43" s="1">
        <v>43870</v>
      </c>
      <c r="C43">
        <v>93672967.969999999</v>
      </c>
      <c r="D43">
        <v>32477630</v>
      </c>
      <c r="E43">
        <v>2085951</v>
      </c>
      <c r="F43">
        <v>13136158</v>
      </c>
      <c r="G43">
        <v>287293.65000000002</v>
      </c>
      <c r="H43">
        <v>456214738</v>
      </c>
      <c r="I43">
        <v>5395825</v>
      </c>
      <c r="J43">
        <v>7018909.8700000001</v>
      </c>
      <c r="K43">
        <v>18844.939999999999</v>
      </c>
      <c r="L43">
        <v>28584.639999999999</v>
      </c>
      <c r="M43">
        <v>18474</v>
      </c>
      <c r="N43">
        <v>32922</v>
      </c>
      <c r="O43">
        <v>677488.38</v>
      </c>
      <c r="P43">
        <v>154464</v>
      </c>
      <c r="Q43">
        <v>19261.669999999998</v>
      </c>
      <c r="R43">
        <v>7492861</v>
      </c>
      <c r="S43">
        <v>269597</v>
      </c>
      <c r="T43">
        <v>514949.85</v>
      </c>
      <c r="U43">
        <v>1376.08</v>
      </c>
      <c r="V43">
        <v>1934.42</v>
      </c>
      <c r="W43">
        <v>1552</v>
      </c>
      <c r="X43">
        <v>2512</v>
      </c>
      <c r="Y43">
        <v>48547.11</v>
      </c>
      <c r="Z43">
        <v>11752</v>
      </c>
      <c r="AA43">
        <v>223258.75</v>
      </c>
      <c r="AB43">
        <v>2751756</v>
      </c>
      <c r="AC43">
        <v>5790039.9699999997</v>
      </c>
      <c r="AD43">
        <v>4489.66</v>
      </c>
      <c r="AE43">
        <v>7364.61</v>
      </c>
      <c r="AF43">
        <v>5652</v>
      </c>
      <c r="AG43">
        <v>12441</v>
      </c>
      <c r="AH43">
        <v>508652.72</v>
      </c>
      <c r="AI43">
        <v>153636</v>
      </c>
      <c r="AJ43">
        <v>6174.06</v>
      </c>
      <c r="AK43">
        <v>562081</v>
      </c>
      <c r="AL43">
        <v>37620</v>
      </c>
      <c r="AM43">
        <v>18991.57</v>
      </c>
      <c r="AN43">
        <v>60.56</v>
      </c>
      <c r="AO43">
        <v>62.21</v>
      </c>
      <c r="AP43">
        <v>62</v>
      </c>
      <c r="AQ43">
        <v>156</v>
      </c>
      <c r="AR43">
        <v>15193.26</v>
      </c>
      <c r="AS43">
        <v>279</v>
      </c>
      <c r="AT43">
        <v>73557.62</v>
      </c>
      <c r="AU43">
        <v>9054704</v>
      </c>
      <c r="AV43">
        <v>539730</v>
      </c>
      <c r="AW43">
        <v>455847.52</v>
      </c>
      <c r="AX43">
        <v>20</v>
      </c>
      <c r="AY43">
        <v>43.5</v>
      </c>
      <c r="AZ43">
        <v>200</v>
      </c>
      <c r="BA43">
        <v>544</v>
      </c>
      <c r="BB43">
        <v>44127.77</v>
      </c>
      <c r="BC43">
        <v>42740</v>
      </c>
      <c r="BD43">
        <v>18654.62</v>
      </c>
      <c r="BE43">
        <v>11802379</v>
      </c>
      <c r="BF43">
        <v>147484</v>
      </c>
      <c r="BG43">
        <v>296985.06</v>
      </c>
      <c r="BH43">
        <v>123.78</v>
      </c>
      <c r="BI43">
        <v>130.54</v>
      </c>
      <c r="BJ43">
        <v>89</v>
      </c>
      <c r="BK43">
        <v>188</v>
      </c>
      <c r="BL43">
        <v>27354.46</v>
      </c>
      <c r="BM43">
        <v>5931</v>
      </c>
    </row>
    <row r="44" spans="1:65">
      <c r="A44" s="1">
        <v>43873</v>
      </c>
      <c r="B44" s="1">
        <v>43870</v>
      </c>
      <c r="C44">
        <v>94396796.090000004</v>
      </c>
      <c r="D44">
        <v>32148165</v>
      </c>
      <c r="E44">
        <v>2061860</v>
      </c>
      <c r="F44">
        <v>13002450</v>
      </c>
      <c r="G44">
        <v>242613.23</v>
      </c>
      <c r="H44">
        <v>392518245</v>
      </c>
      <c r="I44">
        <v>4803325</v>
      </c>
      <c r="J44">
        <v>6786309.2599999998</v>
      </c>
      <c r="K44">
        <v>18220.48</v>
      </c>
      <c r="L44">
        <v>27745.81</v>
      </c>
      <c r="M44">
        <v>17862</v>
      </c>
      <c r="N44">
        <v>31992</v>
      </c>
      <c r="O44">
        <v>645268.19999999995</v>
      </c>
      <c r="P44">
        <v>146763</v>
      </c>
      <c r="Q44">
        <v>24513.72</v>
      </c>
      <c r="R44">
        <v>8536579</v>
      </c>
      <c r="S44">
        <v>305744</v>
      </c>
      <c r="T44">
        <v>575151.73</v>
      </c>
      <c r="U44">
        <v>1432.4</v>
      </c>
      <c r="V44">
        <v>2055.2399999999998</v>
      </c>
      <c r="W44">
        <v>1617</v>
      </c>
      <c r="X44">
        <v>2700</v>
      </c>
      <c r="Y44">
        <v>53538.92</v>
      </c>
      <c r="Z44">
        <v>12981</v>
      </c>
      <c r="AA44">
        <v>218846.53</v>
      </c>
      <c r="AB44">
        <v>2638039</v>
      </c>
      <c r="AC44">
        <v>5838207.9299999997</v>
      </c>
      <c r="AD44">
        <v>4565.3599999999997</v>
      </c>
      <c r="AE44">
        <v>7311.6</v>
      </c>
      <c r="AF44">
        <v>5778</v>
      </c>
      <c r="AG44">
        <v>12312</v>
      </c>
      <c r="AH44">
        <v>506730.62</v>
      </c>
      <c r="AI44">
        <v>154660</v>
      </c>
      <c r="AJ44">
        <v>6125.02</v>
      </c>
      <c r="AK44">
        <v>562992</v>
      </c>
      <c r="AL44">
        <v>35099</v>
      </c>
      <c r="AM44">
        <v>21675.88</v>
      </c>
      <c r="AN44">
        <v>53.29</v>
      </c>
      <c r="AO44">
        <v>54.74</v>
      </c>
      <c r="AP44">
        <v>55</v>
      </c>
      <c r="AQ44">
        <v>160</v>
      </c>
      <c r="AR44">
        <v>17340.7</v>
      </c>
      <c r="AS44">
        <v>355</v>
      </c>
      <c r="AT44">
        <v>109022.92</v>
      </c>
      <c r="AU44">
        <v>12278104</v>
      </c>
      <c r="AV44">
        <v>685500</v>
      </c>
      <c r="AW44">
        <v>431527.48</v>
      </c>
      <c r="AX44">
        <v>16</v>
      </c>
      <c r="AY44">
        <v>45.51</v>
      </c>
      <c r="AZ44">
        <v>160</v>
      </c>
      <c r="BA44">
        <v>592</v>
      </c>
      <c r="BB44">
        <v>43757.59</v>
      </c>
      <c r="BC44">
        <v>45232</v>
      </c>
      <c r="BD44">
        <v>22797.97</v>
      </c>
      <c r="BE44">
        <v>14995978</v>
      </c>
      <c r="BF44">
        <v>168602</v>
      </c>
      <c r="BG44">
        <v>492750.56</v>
      </c>
      <c r="BH44">
        <v>184.72</v>
      </c>
      <c r="BI44">
        <v>191.62</v>
      </c>
      <c r="BJ44">
        <v>114</v>
      </c>
      <c r="BK44">
        <v>215</v>
      </c>
      <c r="BL44">
        <v>32138.78</v>
      </c>
      <c r="BM44">
        <v>5804</v>
      </c>
    </row>
    <row r="45" spans="1:65">
      <c r="A45" s="1">
        <v>43874</v>
      </c>
      <c r="B45" s="1">
        <v>43870</v>
      </c>
      <c r="C45">
        <v>87488794.430000007</v>
      </c>
      <c r="D45">
        <v>31863329</v>
      </c>
      <c r="E45">
        <v>1966039</v>
      </c>
      <c r="F45">
        <v>13111130</v>
      </c>
      <c r="G45">
        <v>268808.58</v>
      </c>
      <c r="H45">
        <v>396205117</v>
      </c>
      <c r="I45">
        <v>4762945</v>
      </c>
      <c r="J45">
        <v>6463663.3600000003</v>
      </c>
      <c r="K45">
        <v>17893.16</v>
      </c>
      <c r="L45">
        <v>27126.59</v>
      </c>
      <c r="M45">
        <v>17542</v>
      </c>
      <c r="N45">
        <v>31239</v>
      </c>
      <c r="O45">
        <v>620823.39</v>
      </c>
      <c r="P45">
        <v>144608</v>
      </c>
      <c r="Q45">
        <v>23565.86</v>
      </c>
      <c r="R45">
        <v>8294539</v>
      </c>
      <c r="S45">
        <v>292265</v>
      </c>
      <c r="T45">
        <v>529503.54</v>
      </c>
      <c r="U45">
        <v>1371.06</v>
      </c>
      <c r="V45">
        <v>1959.93</v>
      </c>
      <c r="W45">
        <v>1553</v>
      </c>
      <c r="X45">
        <v>2592</v>
      </c>
      <c r="Y45">
        <v>50200.79</v>
      </c>
      <c r="Z45">
        <v>12205</v>
      </c>
      <c r="AA45">
        <v>196056.95</v>
      </c>
      <c r="AB45">
        <v>2777759</v>
      </c>
      <c r="AC45">
        <v>5355454.28</v>
      </c>
      <c r="AD45">
        <v>4475.8900000000003</v>
      </c>
      <c r="AE45">
        <v>7269.66</v>
      </c>
      <c r="AF45">
        <v>5670</v>
      </c>
      <c r="AG45">
        <v>12093</v>
      </c>
      <c r="AH45">
        <v>466140.13</v>
      </c>
      <c r="AI45">
        <v>141681</v>
      </c>
      <c r="AJ45">
        <v>5094.34</v>
      </c>
      <c r="AK45">
        <v>464338</v>
      </c>
      <c r="AL45">
        <v>28765</v>
      </c>
      <c r="AM45">
        <v>22959.17</v>
      </c>
      <c r="AN45">
        <v>65.489999999999995</v>
      </c>
      <c r="AO45">
        <v>67.22</v>
      </c>
      <c r="AP45">
        <v>68</v>
      </c>
      <c r="AQ45">
        <v>165</v>
      </c>
      <c r="AR45">
        <v>18367.330000000002</v>
      </c>
      <c r="AS45">
        <v>381</v>
      </c>
      <c r="AT45">
        <v>119005.48</v>
      </c>
      <c r="AU45">
        <v>12508060</v>
      </c>
      <c r="AV45">
        <v>657338</v>
      </c>
      <c r="AW45">
        <v>479259.84</v>
      </c>
      <c r="AX45">
        <v>13.2</v>
      </c>
      <c r="AY45">
        <v>43.8</v>
      </c>
      <c r="AZ45">
        <v>132</v>
      </c>
      <c r="BA45">
        <v>580</v>
      </c>
      <c r="BB45">
        <v>47097.68</v>
      </c>
      <c r="BC45">
        <v>45812</v>
      </c>
      <c r="BD45">
        <v>20535.16</v>
      </c>
      <c r="BE45">
        <v>12420531</v>
      </c>
      <c r="BF45">
        <v>141222</v>
      </c>
      <c r="BG45">
        <v>377121.93</v>
      </c>
      <c r="BH45">
        <v>240.74</v>
      </c>
      <c r="BI45">
        <v>246.68</v>
      </c>
      <c r="BJ45">
        <v>141</v>
      </c>
      <c r="BK45">
        <v>228</v>
      </c>
      <c r="BL45">
        <v>37401.949999999997</v>
      </c>
      <c r="BM45">
        <v>5285</v>
      </c>
    </row>
    <row r="46" spans="1:65">
      <c r="A46" s="1">
        <v>43875</v>
      </c>
      <c r="B46" s="1">
        <v>43870</v>
      </c>
      <c r="C46">
        <v>81270106.409999996</v>
      </c>
      <c r="D46">
        <v>29914959</v>
      </c>
      <c r="E46">
        <v>1816167</v>
      </c>
      <c r="F46">
        <v>12178004</v>
      </c>
      <c r="G46">
        <v>231679.55</v>
      </c>
      <c r="H46">
        <v>381808588</v>
      </c>
      <c r="I46">
        <v>4467560</v>
      </c>
      <c r="J46">
        <v>5653268.2300000004</v>
      </c>
      <c r="K46">
        <v>16105.63</v>
      </c>
      <c r="L46">
        <v>24367.66</v>
      </c>
      <c r="M46">
        <v>15792</v>
      </c>
      <c r="N46">
        <v>28048</v>
      </c>
      <c r="O46">
        <v>543968.30000000005</v>
      </c>
      <c r="P46">
        <v>127710</v>
      </c>
      <c r="Q46">
        <v>13005.02</v>
      </c>
      <c r="R46">
        <v>4853130</v>
      </c>
      <c r="S46">
        <v>181807</v>
      </c>
      <c r="T46">
        <v>378635.64</v>
      </c>
      <c r="U46">
        <v>945.16</v>
      </c>
      <c r="V46">
        <v>1387.49</v>
      </c>
      <c r="W46">
        <v>1071</v>
      </c>
      <c r="X46">
        <v>1838</v>
      </c>
      <c r="Y46">
        <v>35782.86</v>
      </c>
      <c r="Z46">
        <v>9034</v>
      </c>
      <c r="AA46">
        <v>176097.03</v>
      </c>
      <c r="AB46">
        <v>2698512</v>
      </c>
      <c r="AC46">
        <v>5097346.97</v>
      </c>
      <c r="AD46">
        <v>4263.91</v>
      </c>
      <c r="AE46">
        <v>6880.65</v>
      </c>
      <c r="AF46">
        <v>5475</v>
      </c>
      <c r="AG46">
        <v>11499</v>
      </c>
      <c r="AH46">
        <v>443420.89</v>
      </c>
      <c r="AI46">
        <v>132684</v>
      </c>
      <c r="AJ46">
        <v>6331.74</v>
      </c>
      <c r="AK46">
        <v>565034</v>
      </c>
      <c r="AL46">
        <v>31725</v>
      </c>
      <c r="AM46">
        <v>15671.06</v>
      </c>
      <c r="AN46">
        <v>39.06</v>
      </c>
      <c r="AO46">
        <v>40.99</v>
      </c>
      <c r="AP46">
        <v>41</v>
      </c>
      <c r="AQ46">
        <v>138</v>
      </c>
      <c r="AR46">
        <v>12536.84</v>
      </c>
      <c r="AS46">
        <v>253</v>
      </c>
      <c r="AT46">
        <v>124186.16</v>
      </c>
      <c r="AU46">
        <v>12006166</v>
      </c>
      <c r="AV46">
        <v>589046</v>
      </c>
      <c r="AW46">
        <v>432126.82</v>
      </c>
      <c r="AX46">
        <v>18</v>
      </c>
      <c r="AY46">
        <v>46.14</v>
      </c>
      <c r="AZ46">
        <v>180</v>
      </c>
      <c r="BA46">
        <v>592</v>
      </c>
      <c r="BB46">
        <v>40719.31</v>
      </c>
      <c r="BC46">
        <v>41960</v>
      </c>
      <c r="BD46">
        <v>9136.4</v>
      </c>
      <c r="BE46">
        <v>6241789</v>
      </c>
      <c r="BF46">
        <v>79057</v>
      </c>
      <c r="BG46">
        <v>312648.63</v>
      </c>
      <c r="BH46">
        <v>107.44</v>
      </c>
      <c r="BI46">
        <v>110.72</v>
      </c>
      <c r="BJ46">
        <v>72</v>
      </c>
      <c r="BK46">
        <v>120</v>
      </c>
      <c r="BL46">
        <v>26056.54</v>
      </c>
      <c r="BM46">
        <v>3811</v>
      </c>
    </row>
    <row r="47" spans="1:65">
      <c r="A47" s="1">
        <v>43876</v>
      </c>
      <c r="B47" s="1">
        <v>43870</v>
      </c>
      <c r="C47">
        <v>74281846.819999993</v>
      </c>
      <c r="D47">
        <v>29716534</v>
      </c>
      <c r="E47">
        <v>1999431</v>
      </c>
      <c r="F47">
        <v>11255319</v>
      </c>
      <c r="G47">
        <v>305035.09000000003</v>
      </c>
      <c r="H47">
        <v>501217896</v>
      </c>
      <c r="I47">
        <v>5705716</v>
      </c>
      <c r="J47">
        <v>6466351.2599999998</v>
      </c>
      <c r="K47">
        <v>19653.59</v>
      </c>
      <c r="L47">
        <v>29999.32</v>
      </c>
      <c r="M47">
        <v>19278</v>
      </c>
      <c r="N47">
        <v>34625</v>
      </c>
      <c r="O47">
        <v>633372.49</v>
      </c>
      <c r="P47">
        <v>157023</v>
      </c>
      <c r="Q47">
        <v>31638.42</v>
      </c>
      <c r="R47">
        <v>10115950</v>
      </c>
      <c r="S47">
        <v>366578</v>
      </c>
      <c r="T47">
        <v>571828.81000000006</v>
      </c>
      <c r="U47">
        <v>1660.01</v>
      </c>
      <c r="V47">
        <v>2397.59</v>
      </c>
      <c r="W47">
        <v>1893</v>
      </c>
      <c r="X47">
        <v>3209</v>
      </c>
      <c r="Y47">
        <v>56132.5</v>
      </c>
      <c r="Z47">
        <v>15663</v>
      </c>
      <c r="AA47">
        <v>173227.76</v>
      </c>
      <c r="AB47">
        <v>3107430</v>
      </c>
      <c r="AC47">
        <v>4488670.18</v>
      </c>
      <c r="AD47">
        <v>4828.58</v>
      </c>
      <c r="AE47">
        <v>7459.45</v>
      </c>
      <c r="AF47">
        <v>5945</v>
      </c>
      <c r="AG47">
        <v>11994</v>
      </c>
      <c r="AH47">
        <v>422055.21</v>
      </c>
      <c r="AI47">
        <v>134114</v>
      </c>
      <c r="AJ47">
        <v>4235.67</v>
      </c>
      <c r="AK47">
        <v>305435</v>
      </c>
      <c r="AL47">
        <v>19490</v>
      </c>
      <c r="AM47">
        <v>14439.22</v>
      </c>
      <c r="AN47">
        <v>42.01</v>
      </c>
      <c r="AO47">
        <v>44.07</v>
      </c>
      <c r="AP47">
        <v>43</v>
      </c>
      <c r="AQ47">
        <v>133</v>
      </c>
      <c r="AR47">
        <v>11551.38</v>
      </c>
      <c r="AS47">
        <v>264</v>
      </c>
      <c r="AT47">
        <v>126370.34</v>
      </c>
      <c r="AU47">
        <v>13235936</v>
      </c>
      <c r="AV47">
        <v>670206</v>
      </c>
      <c r="AW47">
        <v>398023.09</v>
      </c>
      <c r="AX47">
        <v>11.2</v>
      </c>
      <c r="AY47">
        <v>41.53</v>
      </c>
      <c r="AZ47">
        <v>112</v>
      </c>
      <c r="BA47">
        <v>556</v>
      </c>
      <c r="BB47">
        <v>39285.31</v>
      </c>
      <c r="BC47">
        <v>44160</v>
      </c>
      <c r="BD47">
        <v>21430.98</v>
      </c>
      <c r="BE47">
        <v>13950238</v>
      </c>
      <c r="BF47">
        <v>167938</v>
      </c>
      <c r="BG47">
        <v>420399.17</v>
      </c>
      <c r="BH47">
        <v>233.46</v>
      </c>
      <c r="BI47">
        <v>239.61</v>
      </c>
      <c r="BJ47">
        <v>135</v>
      </c>
      <c r="BK47">
        <v>225</v>
      </c>
      <c r="BL47">
        <v>38287.550000000003</v>
      </c>
      <c r="BM47">
        <v>6156</v>
      </c>
    </row>
    <row r="48" spans="1:65">
      <c r="A48" s="1">
        <v>43877</v>
      </c>
      <c r="B48" s="1">
        <v>43877</v>
      </c>
      <c r="C48">
        <v>83440615.879999995</v>
      </c>
      <c r="D48">
        <v>30450744</v>
      </c>
      <c r="E48">
        <v>2111430</v>
      </c>
      <c r="F48">
        <v>11462127</v>
      </c>
      <c r="G48">
        <v>303408.93</v>
      </c>
      <c r="H48">
        <v>451064954</v>
      </c>
      <c r="I48">
        <v>5775183</v>
      </c>
      <c r="J48">
        <v>6848858.54</v>
      </c>
      <c r="K48">
        <v>19906.5</v>
      </c>
      <c r="L48">
        <v>30747.71</v>
      </c>
      <c r="M48">
        <v>19527</v>
      </c>
      <c r="N48">
        <v>35609</v>
      </c>
      <c r="O48">
        <v>667892.75</v>
      </c>
      <c r="P48">
        <v>163281</v>
      </c>
      <c r="Q48">
        <v>41207.129999999997</v>
      </c>
      <c r="R48">
        <v>13106623</v>
      </c>
      <c r="S48">
        <v>453713</v>
      </c>
      <c r="T48">
        <v>732495.67</v>
      </c>
      <c r="U48">
        <v>1956.85</v>
      </c>
      <c r="V48">
        <v>2889.95</v>
      </c>
      <c r="W48">
        <v>2228</v>
      </c>
      <c r="X48">
        <v>3890</v>
      </c>
      <c r="Y48">
        <v>68524.27</v>
      </c>
      <c r="Z48">
        <v>18032</v>
      </c>
      <c r="AA48">
        <v>195443.31</v>
      </c>
      <c r="AB48">
        <v>3029158</v>
      </c>
      <c r="AC48">
        <v>4991099.66</v>
      </c>
      <c r="AD48">
        <v>4883.2700000000004</v>
      </c>
      <c r="AE48">
        <v>7843.28</v>
      </c>
      <c r="AF48">
        <v>5999</v>
      </c>
      <c r="AG48">
        <v>12825</v>
      </c>
      <c r="AH48">
        <v>469353.87</v>
      </c>
      <c r="AI48">
        <v>149823</v>
      </c>
      <c r="AJ48">
        <v>6152.68</v>
      </c>
      <c r="AK48">
        <v>579317</v>
      </c>
      <c r="AL48">
        <v>38016</v>
      </c>
      <c r="AM48">
        <v>20713.57</v>
      </c>
      <c r="AN48">
        <v>55.67</v>
      </c>
      <c r="AO48">
        <v>58.42</v>
      </c>
      <c r="AP48">
        <v>57</v>
      </c>
      <c r="AQ48">
        <v>174</v>
      </c>
      <c r="AR48">
        <v>16570.849999999999</v>
      </c>
      <c r="AS48">
        <v>346</v>
      </c>
      <c r="AT48">
        <v>121593.88</v>
      </c>
      <c r="AU48">
        <v>12907046</v>
      </c>
      <c r="AV48">
        <v>729532</v>
      </c>
      <c r="AW48">
        <v>435104.98</v>
      </c>
      <c r="AX48">
        <v>21.2</v>
      </c>
      <c r="AY48">
        <v>63</v>
      </c>
      <c r="AZ48">
        <v>212</v>
      </c>
      <c r="BA48">
        <v>824</v>
      </c>
      <c r="BB48">
        <v>44945.56</v>
      </c>
      <c r="BC48">
        <v>47240</v>
      </c>
      <c r="BD48">
        <v>21086.41</v>
      </c>
      <c r="BE48">
        <v>12668472</v>
      </c>
      <c r="BF48">
        <v>156194</v>
      </c>
      <c r="BG48">
        <v>454719.45</v>
      </c>
      <c r="BH48">
        <v>212.56</v>
      </c>
      <c r="BI48">
        <v>219.87</v>
      </c>
      <c r="BJ48">
        <v>125</v>
      </c>
      <c r="BK48">
        <v>232</v>
      </c>
      <c r="BL48">
        <v>45805.84</v>
      </c>
      <c r="BM48">
        <v>6044</v>
      </c>
    </row>
    <row r="49" spans="1:65">
      <c r="A49" s="1">
        <v>43878</v>
      </c>
      <c r="B49" s="1">
        <v>43877</v>
      </c>
      <c r="C49">
        <v>89971753.010000005</v>
      </c>
      <c r="D49">
        <v>33213325</v>
      </c>
      <c r="E49">
        <v>2192056</v>
      </c>
      <c r="F49">
        <v>13696338</v>
      </c>
      <c r="G49">
        <v>296147</v>
      </c>
      <c r="H49">
        <v>449002965</v>
      </c>
      <c r="I49">
        <v>5452558</v>
      </c>
      <c r="J49">
        <v>7056356.8799999999</v>
      </c>
      <c r="K49">
        <v>19907.939999999999</v>
      </c>
      <c r="L49">
        <v>30422.2</v>
      </c>
      <c r="M49">
        <v>19517</v>
      </c>
      <c r="N49">
        <v>35114</v>
      </c>
      <c r="O49">
        <v>677381.86</v>
      </c>
      <c r="P49">
        <v>159019</v>
      </c>
      <c r="Q49">
        <v>41003.69</v>
      </c>
      <c r="R49">
        <v>12010832</v>
      </c>
      <c r="S49">
        <v>421730</v>
      </c>
      <c r="T49">
        <v>774223.47</v>
      </c>
      <c r="U49">
        <v>1831.4</v>
      </c>
      <c r="V49">
        <v>2724.69</v>
      </c>
      <c r="W49">
        <v>2078</v>
      </c>
      <c r="X49">
        <v>3641</v>
      </c>
      <c r="Y49">
        <v>69257.25</v>
      </c>
      <c r="Z49">
        <v>17428</v>
      </c>
      <c r="AA49">
        <v>204162.97</v>
      </c>
      <c r="AB49">
        <v>2848161</v>
      </c>
      <c r="AC49">
        <v>5610474.4800000004</v>
      </c>
      <c r="AD49">
        <v>4946.53</v>
      </c>
      <c r="AE49">
        <v>7967.2</v>
      </c>
      <c r="AF49">
        <v>6238</v>
      </c>
      <c r="AG49">
        <v>13295</v>
      </c>
      <c r="AH49">
        <v>508574.1</v>
      </c>
      <c r="AI49">
        <v>153195</v>
      </c>
      <c r="AJ49">
        <v>6395.39</v>
      </c>
      <c r="AK49">
        <v>602511</v>
      </c>
      <c r="AL49">
        <v>38981</v>
      </c>
      <c r="AM49">
        <v>17601.939999999999</v>
      </c>
      <c r="AN49">
        <v>42.98</v>
      </c>
      <c r="AO49">
        <v>45.12</v>
      </c>
      <c r="AP49">
        <v>44</v>
      </c>
      <c r="AQ49">
        <v>140</v>
      </c>
      <c r="AR49">
        <v>14081.55</v>
      </c>
      <c r="AS49">
        <v>298</v>
      </c>
      <c r="AT49">
        <v>120532.98</v>
      </c>
      <c r="AU49">
        <v>12999170</v>
      </c>
      <c r="AV49">
        <v>830858</v>
      </c>
      <c r="AW49">
        <v>514092.38</v>
      </c>
      <c r="AX49">
        <v>19.600000000000001</v>
      </c>
      <c r="AY49">
        <v>54.84</v>
      </c>
      <c r="AZ49">
        <v>196</v>
      </c>
      <c r="BA49">
        <v>712</v>
      </c>
      <c r="BB49">
        <v>50721.91</v>
      </c>
      <c r="BC49">
        <v>53512</v>
      </c>
      <c r="BD49">
        <v>28842.9</v>
      </c>
      <c r="BE49">
        <v>19037216</v>
      </c>
      <c r="BF49">
        <v>220809</v>
      </c>
      <c r="BG49">
        <v>478231.03999999998</v>
      </c>
      <c r="BH49">
        <v>240</v>
      </c>
      <c r="BI49">
        <v>249.15</v>
      </c>
      <c r="BJ49">
        <v>148</v>
      </c>
      <c r="BK49">
        <v>282</v>
      </c>
      <c r="BL49">
        <v>42227.55</v>
      </c>
      <c r="BM49">
        <v>7396</v>
      </c>
    </row>
    <row r="50" spans="1:65">
      <c r="A50" s="1">
        <v>43879</v>
      </c>
      <c r="B50" s="1">
        <v>43877</v>
      </c>
      <c r="C50">
        <v>91527042.870000005</v>
      </c>
      <c r="D50">
        <v>33110978</v>
      </c>
      <c r="E50">
        <v>2111815</v>
      </c>
      <c r="F50">
        <v>13768844</v>
      </c>
      <c r="G50">
        <v>298729.77</v>
      </c>
      <c r="H50">
        <v>432176304</v>
      </c>
      <c r="I50">
        <v>5180695</v>
      </c>
      <c r="J50">
        <v>7032634.4199999999</v>
      </c>
      <c r="K50">
        <v>18764.43</v>
      </c>
      <c r="L50">
        <v>28951.75</v>
      </c>
      <c r="M50">
        <v>18395</v>
      </c>
      <c r="N50">
        <v>33508</v>
      </c>
      <c r="O50">
        <v>666321.64</v>
      </c>
      <c r="P50">
        <v>154107</v>
      </c>
      <c r="Q50">
        <v>38466.550000000003</v>
      </c>
      <c r="R50">
        <v>10869311</v>
      </c>
      <c r="S50">
        <v>384585</v>
      </c>
      <c r="T50">
        <v>666061.09</v>
      </c>
      <c r="U50">
        <v>1713.25</v>
      </c>
      <c r="V50">
        <v>2481.09</v>
      </c>
      <c r="W50">
        <v>1942</v>
      </c>
      <c r="X50">
        <v>3301</v>
      </c>
      <c r="Y50">
        <v>63661.599999999999</v>
      </c>
      <c r="Z50">
        <v>16310</v>
      </c>
      <c r="AA50">
        <v>201715.03</v>
      </c>
      <c r="AB50">
        <v>2770939</v>
      </c>
      <c r="AC50">
        <v>5525244.4900000002</v>
      </c>
      <c r="AD50">
        <v>4585.24</v>
      </c>
      <c r="AE50">
        <v>7266.55</v>
      </c>
      <c r="AF50">
        <v>5819</v>
      </c>
      <c r="AG50">
        <v>12112</v>
      </c>
      <c r="AH50">
        <v>486439.82</v>
      </c>
      <c r="AI50">
        <v>144710</v>
      </c>
      <c r="AJ50">
        <v>6171.06</v>
      </c>
      <c r="AK50">
        <v>549757</v>
      </c>
      <c r="AL50">
        <v>34208</v>
      </c>
      <c r="AM50">
        <v>22841.46</v>
      </c>
      <c r="AN50">
        <v>50.77</v>
      </c>
      <c r="AO50">
        <v>52.7</v>
      </c>
      <c r="AP50">
        <v>52</v>
      </c>
      <c r="AQ50">
        <v>166</v>
      </c>
      <c r="AR50">
        <v>18273.169999999998</v>
      </c>
      <c r="AS50">
        <v>390</v>
      </c>
      <c r="AT50">
        <v>86930.06</v>
      </c>
      <c r="AU50">
        <v>8004544</v>
      </c>
      <c r="AV50">
        <v>490138</v>
      </c>
      <c r="AW50">
        <v>455733.51</v>
      </c>
      <c r="AX50">
        <v>10.8</v>
      </c>
      <c r="AY50">
        <v>22.55</v>
      </c>
      <c r="AZ50">
        <v>108</v>
      </c>
      <c r="BA50">
        <v>280</v>
      </c>
      <c r="BB50">
        <v>44597.85</v>
      </c>
      <c r="BC50">
        <v>46144</v>
      </c>
      <c r="BD50">
        <v>28765.96</v>
      </c>
      <c r="BE50">
        <v>19297998</v>
      </c>
      <c r="BF50">
        <v>213859</v>
      </c>
      <c r="BG50">
        <v>477123.66</v>
      </c>
      <c r="BH50">
        <v>208.66</v>
      </c>
      <c r="BI50">
        <v>218.97</v>
      </c>
      <c r="BJ50">
        <v>144</v>
      </c>
      <c r="BK50">
        <v>295</v>
      </c>
      <c r="BL50">
        <v>47007.38</v>
      </c>
      <c r="BM50">
        <v>8330</v>
      </c>
    </row>
    <row r="51" spans="1:65">
      <c r="A51" s="1">
        <v>43880</v>
      </c>
      <c r="B51" s="1">
        <v>43877</v>
      </c>
      <c r="C51">
        <v>88862179.939999998</v>
      </c>
      <c r="D51">
        <v>32154537</v>
      </c>
      <c r="E51">
        <v>2056558</v>
      </c>
      <c r="F51">
        <v>12774052</v>
      </c>
      <c r="G51">
        <v>280927.40999999997</v>
      </c>
      <c r="H51">
        <v>422832982</v>
      </c>
      <c r="I51">
        <v>5184826</v>
      </c>
      <c r="J51">
        <v>6592057.4299999997</v>
      </c>
      <c r="K51">
        <v>18257.16</v>
      </c>
      <c r="L51">
        <v>27911.919999999998</v>
      </c>
      <c r="M51">
        <v>17899</v>
      </c>
      <c r="N51">
        <v>32221</v>
      </c>
      <c r="O51">
        <v>630848.35</v>
      </c>
      <c r="P51">
        <v>149607</v>
      </c>
      <c r="Q51">
        <v>55714.71</v>
      </c>
      <c r="R51">
        <v>13259067</v>
      </c>
      <c r="S51">
        <v>468361</v>
      </c>
      <c r="T51">
        <v>789916.13</v>
      </c>
      <c r="U51">
        <v>2001.68</v>
      </c>
      <c r="V51">
        <v>2954.87</v>
      </c>
      <c r="W51">
        <v>2277</v>
      </c>
      <c r="X51">
        <v>3967</v>
      </c>
      <c r="Y51">
        <v>75006.41</v>
      </c>
      <c r="Z51">
        <v>19197</v>
      </c>
      <c r="AA51">
        <v>199594.23</v>
      </c>
      <c r="AB51">
        <v>2715741</v>
      </c>
      <c r="AC51">
        <v>5344021.3899999997</v>
      </c>
      <c r="AD51">
        <v>4225.09</v>
      </c>
      <c r="AE51">
        <v>6785.13</v>
      </c>
      <c r="AF51">
        <v>5396</v>
      </c>
      <c r="AG51">
        <v>11461</v>
      </c>
      <c r="AH51">
        <v>470044.14</v>
      </c>
      <c r="AI51">
        <v>144131</v>
      </c>
      <c r="AJ51">
        <v>6354.51</v>
      </c>
      <c r="AK51">
        <v>593319</v>
      </c>
      <c r="AL51">
        <v>41900</v>
      </c>
      <c r="AM51">
        <v>22656.54</v>
      </c>
      <c r="AN51">
        <v>59.14</v>
      </c>
      <c r="AO51">
        <v>61.75</v>
      </c>
      <c r="AP51">
        <v>61</v>
      </c>
      <c r="AQ51">
        <v>185</v>
      </c>
      <c r="AR51">
        <v>18125.240000000002</v>
      </c>
      <c r="AS51">
        <v>381</v>
      </c>
      <c r="AT51">
        <v>27776.400000000001</v>
      </c>
      <c r="AU51">
        <v>4630448</v>
      </c>
      <c r="AV51">
        <v>298508</v>
      </c>
      <c r="AW51">
        <v>190805.93</v>
      </c>
      <c r="AX51">
        <v>2.8</v>
      </c>
      <c r="AY51">
        <v>5.26</v>
      </c>
      <c r="AZ51">
        <v>28</v>
      </c>
      <c r="BA51">
        <v>64</v>
      </c>
      <c r="BB51">
        <v>19508.919999999998</v>
      </c>
      <c r="BC51">
        <v>24580</v>
      </c>
      <c r="BD51">
        <v>25753.13</v>
      </c>
      <c r="BE51">
        <v>15582677</v>
      </c>
      <c r="BF51">
        <v>174525</v>
      </c>
      <c r="BG51">
        <v>430568.67</v>
      </c>
      <c r="BH51">
        <v>231.62</v>
      </c>
      <c r="BI51">
        <v>240.98</v>
      </c>
      <c r="BJ51">
        <v>149</v>
      </c>
      <c r="BK51">
        <v>286</v>
      </c>
      <c r="BL51">
        <v>39016.1</v>
      </c>
      <c r="BM51">
        <v>7990</v>
      </c>
    </row>
    <row r="52" spans="1:65">
      <c r="A52" s="1">
        <v>43881</v>
      </c>
      <c r="B52" s="1">
        <v>43877</v>
      </c>
      <c r="C52">
        <v>91016373.170000002</v>
      </c>
      <c r="D52">
        <v>32651653</v>
      </c>
      <c r="E52">
        <v>2029239</v>
      </c>
      <c r="F52">
        <v>13428036</v>
      </c>
      <c r="G52">
        <v>259598.78</v>
      </c>
      <c r="H52">
        <v>418504607</v>
      </c>
      <c r="I52">
        <v>5190900</v>
      </c>
      <c r="J52">
        <v>6633978.1500000004</v>
      </c>
      <c r="K52">
        <v>18369.78</v>
      </c>
      <c r="L52">
        <v>28046.78</v>
      </c>
      <c r="M52">
        <v>18011</v>
      </c>
      <c r="N52">
        <v>32366</v>
      </c>
      <c r="O52">
        <v>638395.94999999995</v>
      </c>
      <c r="P52">
        <v>150846</v>
      </c>
      <c r="Q52">
        <v>53947.43</v>
      </c>
      <c r="R52">
        <v>12436554</v>
      </c>
      <c r="S52">
        <v>440490</v>
      </c>
      <c r="T52">
        <v>806014.77</v>
      </c>
      <c r="U52">
        <v>2077.91</v>
      </c>
      <c r="V52">
        <v>3030.21</v>
      </c>
      <c r="W52">
        <v>2359</v>
      </c>
      <c r="X52">
        <v>4037</v>
      </c>
      <c r="Y52">
        <v>76165.23</v>
      </c>
      <c r="Z52">
        <v>19788</v>
      </c>
      <c r="AA52">
        <v>198804.98</v>
      </c>
      <c r="AB52">
        <v>2760934</v>
      </c>
      <c r="AC52">
        <v>5147764.0999999996</v>
      </c>
      <c r="AD52">
        <v>4321.18</v>
      </c>
      <c r="AE52">
        <v>6962.27</v>
      </c>
      <c r="AF52">
        <v>5477</v>
      </c>
      <c r="AG52">
        <v>11746</v>
      </c>
      <c r="AH52">
        <v>464161.1</v>
      </c>
      <c r="AI52">
        <v>146577</v>
      </c>
      <c r="AJ52">
        <v>6555.26</v>
      </c>
      <c r="AK52">
        <v>620959</v>
      </c>
      <c r="AL52">
        <v>45876</v>
      </c>
      <c r="AM52">
        <v>22234.25</v>
      </c>
      <c r="AN52">
        <v>46.93</v>
      </c>
      <c r="AO52">
        <v>48.72</v>
      </c>
      <c r="AP52">
        <v>48</v>
      </c>
      <c r="AQ52">
        <v>150</v>
      </c>
      <c r="AR52">
        <v>17787.400000000001</v>
      </c>
      <c r="AS52">
        <v>344</v>
      </c>
      <c r="AT52">
        <v>24306.22</v>
      </c>
      <c r="AU52">
        <v>5331710</v>
      </c>
      <c r="AV52">
        <v>254816</v>
      </c>
      <c r="AW52">
        <v>207926.95</v>
      </c>
      <c r="AX52">
        <v>2.4</v>
      </c>
      <c r="AY52">
        <v>5.41</v>
      </c>
      <c r="AZ52">
        <v>24</v>
      </c>
      <c r="BA52">
        <v>68</v>
      </c>
      <c r="BB52">
        <v>20545.25</v>
      </c>
      <c r="BC52">
        <v>25956</v>
      </c>
      <c r="BD52">
        <v>23632.15</v>
      </c>
      <c r="BE52">
        <v>13231665</v>
      </c>
      <c r="BF52">
        <v>172974</v>
      </c>
      <c r="BG52">
        <v>406423.41</v>
      </c>
      <c r="BH52">
        <v>157.18</v>
      </c>
      <c r="BI52">
        <v>165.38</v>
      </c>
      <c r="BJ52">
        <v>100</v>
      </c>
      <c r="BK52">
        <v>220</v>
      </c>
      <c r="BL52">
        <v>40189.550000000003</v>
      </c>
      <c r="BM52">
        <v>8713</v>
      </c>
    </row>
    <row r="53" spans="1:65">
      <c r="A53" s="1">
        <v>43882</v>
      </c>
      <c r="B53" s="1">
        <v>43877</v>
      </c>
      <c r="C53">
        <v>86476296.400000006</v>
      </c>
      <c r="D53">
        <v>31672586</v>
      </c>
      <c r="E53">
        <v>1968814</v>
      </c>
      <c r="F53">
        <v>13044617</v>
      </c>
      <c r="G53">
        <v>217460.37</v>
      </c>
      <c r="H53">
        <v>390922487</v>
      </c>
      <c r="I53">
        <v>4753238</v>
      </c>
      <c r="J53">
        <v>6127693.6100000003</v>
      </c>
      <c r="K53">
        <v>17468.87</v>
      </c>
      <c r="L53">
        <v>26305.25</v>
      </c>
      <c r="M53">
        <v>17129</v>
      </c>
      <c r="N53">
        <v>30237</v>
      </c>
      <c r="O53">
        <v>586375.55000000005</v>
      </c>
      <c r="P53">
        <v>138407</v>
      </c>
      <c r="Q53">
        <v>59257.120000000003</v>
      </c>
      <c r="R53">
        <v>13015038</v>
      </c>
      <c r="S53">
        <v>462426</v>
      </c>
      <c r="T53">
        <v>807051.82</v>
      </c>
      <c r="U53">
        <v>2161.39</v>
      </c>
      <c r="V53">
        <v>3206.85</v>
      </c>
      <c r="W53">
        <v>2455</v>
      </c>
      <c r="X53">
        <v>4302</v>
      </c>
      <c r="Y53">
        <v>77245.179999999993</v>
      </c>
      <c r="Z53">
        <v>21250</v>
      </c>
      <c r="AA53">
        <v>184651.1</v>
      </c>
      <c r="AB53">
        <v>2678269</v>
      </c>
      <c r="AC53">
        <v>4912922.72</v>
      </c>
      <c r="AD53">
        <v>4225.03</v>
      </c>
      <c r="AE53">
        <v>6819.9</v>
      </c>
      <c r="AF53">
        <v>5338</v>
      </c>
      <c r="AG53">
        <v>11449</v>
      </c>
      <c r="AH53">
        <v>445457.12</v>
      </c>
      <c r="AI53">
        <v>142126</v>
      </c>
      <c r="AJ53">
        <v>3984.38</v>
      </c>
      <c r="AK53">
        <v>276760</v>
      </c>
      <c r="AL53">
        <v>21737</v>
      </c>
      <c r="AM53">
        <v>18224.84</v>
      </c>
      <c r="AN53">
        <v>50.75</v>
      </c>
      <c r="AO53">
        <v>52.4</v>
      </c>
      <c r="AP53">
        <v>52</v>
      </c>
      <c r="AQ53">
        <v>144</v>
      </c>
      <c r="AR53">
        <v>14579.87</v>
      </c>
      <c r="AS53">
        <v>275</v>
      </c>
      <c r="AT53">
        <v>19139.48</v>
      </c>
      <c r="AU53">
        <v>4904480</v>
      </c>
      <c r="AV53">
        <v>209196</v>
      </c>
      <c r="AW53">
        <v>195606.6</v>
      </c>
      <c r="AX53">
        <v>4.8</v>
      </c>
      <c r="AY53">
        <v>7.81</v>
      </c>
      <c r="AZ53">
        <v>48</v>
      </c>
      <c r="BA53">
        <v>92</v>
      </c>
      <c r="BB53">
        <v>19912.34</v>
      </c>
      <c r="BC53">
        <v>25384</v>
      </c>
      <c r="BD53">
        <v>22393.82</v>
      </c>
      <c r="BE53">
        <v>12350242</v>
      </c>
      <c r="BF53">
        <v>156712</v>
      </c>
      <c r="BG53">
        <v>342313.31</v>
      </c>
      <c r="BH53">
        <v>165.14</v>
      </c>
      <c r="BI53">
        <v>171.63</v>
      </c>
      <c r="BJ53">
        <v>113</v>
      </c>
      <c r="BK53">
        <v>208</v>
      </c>
      <c r="BL53">
        <v>35351.1</v>
      </c>
      <c r="BM53">
        <v>6352</v>
      </c>
    </row>
    <row r="54" spans="1:65">
      <c r="A54" s="1">
        <v>43883</v>
      </c>
      <c r="B54" s="1">
        <v>43877</v>
      </c>
      <c r="C54">
        <v>78461751.730000004</v>
      </c>
      <c r="D54">
        <v>30146570</v>
      </c>
      <c r="E54">
        <v>2034036</v>
      </c>
      <c r="F54">
        <v>11481724</v>
      </c>
      <c r="G54">
        <v>268149.36</v>
      </c>
      <c r="H54">
        <v>457952026</v>
      </c>
      <c r="I54">
        <v>5486727</v>
      </c>
      <c r="J54">
        <v>6809175.6699999999</v>
      </c>
      <c r="K54">
        <v>20100.34</v>
      </c>
      <c r="L54">
        <v>30760.89</v>
      </c>
      <c r="M54">
        <v>19718</v>
      </c>
      <c r="N54">
        <v>35532</v>
      </c>
      <c r="O54">
        <v>659769.43000000005</v>
      </c>
      <c r="P54">
        <v>160681</v>
      </c>
      <c r="Q54">
        <v>58894.31</v>
      </c>
      <c r="R54">
        <v>13997378</v>
      </c>
      <c r="S54">
        <v>492448</v>
      </c>
      <c r="T54">
        <v>783274.32</v>
      </c>
      <c r="U54">
        <v>2285.42</v>
      </c>
      <c r="V54">
        <v>3343.96</v>
      </c>
      <c r="W54">
        <v>2608</v>
      </c>
      <c r="X54">
        <v>4491</v>
      </c>
      <c r="Y54">
        <v>77074.19</v>
      </c>
      <c r="Z54">
        <v>21373</v>
      </c>
      <c r="AA54">
        <v>176350.17</v>
      </c>
      <c r="AB54">
        <v>2587989</v>
      </c>
      <c r="AC54">
        <v>4449112.01</v>
      </c>
      <c r="AD54">
        <v>4355.5200000000004</v>
      </c>
      <c r="AE54">
        <v>7154.11</v>
      </c>
      <c r="AF54">
        <v>5404</v>
      </c>
      <c r="AG54">
        <v>11883</v>
      </c>
      <c r="AH54">
        <v>419328.9</v>
      </c>
      <c r="AI54">
        <v>138576</v>
      </c>
      <c r="AJ54">
        <v>4243.6899999999996</v>
      </c>
      <c r="AK54">
        <v>317288</v>
      </c>
      <c r="AL54">
        <v>23761</v>
      </c>
      <c r="AM54">
        <v>17485.02</v>
      </c>
      <c r="AN54">
        <v>48.87</v>
      </c>
      <c r="AO54">
        <v>50.86</v>
      </c>
      <c r="AP54">
        <v>50</v>
      </c>
      <c r="AQ54">
        <v>144</v>
      </c>
      <c r="AR54">
        <v>13988.02</v>
      </c>
      <c r="AS54">
        <v>322</v>
      </c>
      <c r="AT54">
        <v>18538.939999999999</v>
      </c>
      <c r="AU54">
        <v>4328854</v>
      </c>
      <c r="AV54">
        <v>206926</v>
      </c>
      <c r="AW54">
        <v>176154.12</v>
      </c>
      <c r="AX54">
        <v>4.4000000000000004</v>
      </c>
      <c r="AY54">
        <v>5.77</v>
      </c>
      <c r="AZ54">
        <v>44</v>
      </c>
      <c r="BA54">
        <v>64</v>
      </c>
      <c r="BB54">
        <v>17687.849999999999</v>
      </c>
      <c r="BC54">
        <v>23388</v>
      </c>
      <c r="BD54">
        <v>25298.14</v>
      </c>
      <c r="BE54">
        <v>12916260</v>
      </c>
      <c r="BF54">
        <v>165087</v>
      </c>
      <c r="BG54">
        <v>391230.39</v>
      </c>
      <c r="BH54">
        <v>192.7</v>
      </c>
      <c r="BI54">
        <v>200.35</v>
      </c>
      <c r="BJ54">
        <v>118</v>
      </c>
      <c r="BK54">
        <v>230</v>
      </c>
      <c r="BL54">
        <v>38047.78</v>
      </c>
      <c r="BM54">
        <v>5940</v>
      </c>
    </row>
    <row r="55" spans="1:65">
      <c r="A55" s="1">
        <v>43884</v>
      </c>
      <c r="B55" s="1">
        <v>43884</v>
      </c>
      <c r="C55">
        <v>87194944.099999994</v>
      </c>
      <c r="D55">
        <v>30633774</v>
      </c>
      <c r="E55">
        <v>2126853</v>
      </c>
      <c r="F55">
        <v>11573422</v>
      </c>
      <c r="G55">
        <v>276244.83</v>
      </c>
      <c r="H55">
        <v>469765392</v>
      </c>
      <c r="I55">
        <v>5767433</v>
      </c>
      <c r="J55">
        <v>7511372.2400000002</v>
      </c>
      <c r="K55">
        <v>21315.759999999998</v>
      </c>
      <c r="L55">
        <v>32821.660000000003</v>
      </c>
      <c r="M55">
        <v>20908</v>
      </c>
      <c r="N55">
        <v>37976</v>
      </c>
      <c r="O55">
        <v>721633.6</v>
      </c>
      <c r="P55">
        <v>175032</v>
      </c>
      <c r="Q55">
        <v>54783.66</v>
      </c>
      <c r="R55">
        <v>14044938</v>
      </c>
      <c r="S55">
        <v>484163</v>
      </c>
      <c r="T55">
        <v>823595.96</v>
      </c>
      <c r="U55">
        <v>2352.1799999999998</v>
      </c>
      <c r="V55">
        <v>3433.32</v>
      </c>
      <c r="W55">
        <v>2678</v>
      </c>
      <c r="X55">
        <v>4608</v>
      </c>
      <c r="Y55">
        <v>81037.240000000005</v>
      </c>
      <c r="Z55">
        <v>21977</v>
      </c>
      <c r="AA55">
        <v>213036.97</v>
      </c>
      <c r="AB55">
        <v>2635300</v>
      </c>
      <c r="AC55">
        <v>5142556.72</v>
      </c>
      <c r="AD55">
        <v>4830.41</v>
      </c>
      <c r="AE55">
        <v>7817.42</v>
      </c>
      <c r="AF55">
        <v>5941</v>
      </c>
      <c r="AG55">
        <v>13048</v>
      </c>
      <c r="AH55">
        <v>476564.43</v>
      </c>
      <c r="AI55">
        <v>155108</v>
      </c>
      <c r="AJ55">
        <v>4105.05</v>
      </c>
      <c r="AK55">
        <v>343900</v>
      </c>
      <c r="AL55">
        <v>25350</v>
      </c>
      <c r="AM55">
        <v>18072.740000000002</v>
      </c>
      <c r="AN55">
        <v>58.65</v>
      </c>
      <c r="AO55">
        <v>60.23</v>
      </c>
      <c r="AP55">
        <v>60</v>
      </c>
      <c r="AQ55">
        <v>154</v>
      </c>
      <c r="AR55">
        <v>14458.2</v>
      </c>
      <c r="AS55">
        <v>348</v>
      </c>
      <c r="AT55">
        <v>18160.04</v>
      </c>
      <c r="AU55">
        <v>3299058</v>
      </c>
      <c r="AV55">
        <v>226862</v>
      </c>
      <c r="AW55">
        <v>191164.92</v>
      </c>
      <c r="AX55">
        <v>1.6</v>
      </c>
      <c r="AY55">
        <v>3.79</v>
      </c>
      <c r="AZ55">
        <v>16</v>
      </c>
      <c r="BA55">
        <v>48</v>
      </c>
      <c r="BB55">
        <v>19780.7</v>
      </c>
      <c r="BC55">
        <v>25800</v>
      </c>
      <c r="BD55">
        <v>28657.49</v>
      </c>
      <c r="BE55">
        <v>15344041</v>
      </c>
      <c r="BF55">
        <v>190736</v>
      </c>
      <c r="BG55">
        <v>457249.46</v>
      </c>
      <c r="BH55">
        <v>212.2</v>
      </c>
      <c r="BI55">
        <v>220.87</v>
      </c>
      <c r="BJ55">
        <v>127</v>
      </c>
      <c r="BK55">
        <v>254</v>
      </c>
      <c r="BL55">
        <v>45532.51</v>
      </c>
      <c r="BM55">
        <v>6732</v>
      </c>
    </row>
    <row r="56" spans="1:65">
      <c r="A56" s="1">
        <v>43885</v>
      </c>
      <c r="B56" s="1">
        <v>43884</v>
      </c>
      <c r="C56">
        <v>99798430.390000001</v>
      </c>
      <c r="D56">
        <v>34195393</v>
      </c>
      <c r="E56">
        <v>2161340</v>
      </c>
      <c r="F56">
        <v>15055085</v>
      </c>
      <c r="G56">
        <v>264569.95</v>
      </c>
      <c r="H56">
        <v>427386390</v>
      </c>
      <c r="I56">
        <v>5210887</v>
      </c>
      <c r="J56">
        <v>7548048.71</v>
      </c>
      <c r="K56">
        <v>20383.79</v>
      </c>
      <c r="L56">
        <v>30944.57</v>
      </c>
      <c r="M56">
        <v>19982</v>
      </c>
      <c r="N56">
        <v>35649</v>
      </c>
      <c r="O56">
        <v>714206.8</v>
      </c>
      <c r="P56">
        <v>165182</v>
      </c>
      <c r="Q56">
        <v>48572.55</v>
      </c>
      <c r="R56">
        <v>11801766</v>
      </c>
      <c r="S56">
        <v>405314</v>
      </c>
      <c r="T56">
        <v>767107.4</v>
      </c>
      <c r="U56">
        <v>2149.5700000000002</v>
      </c>
      <c r="V56">
        <v>3086.58</v>
      </c>
      <c r="W56">
        <v>2433</v>
      </c>
      <c r="X56">
        <v>4065</v>
      </c>
      <c r="Y56">
        <v>74491.75</v>
      </c>
      <c r="Z56">
        <v>18577</v>
      </c>
      <c r="AA56">
        <v>234336.66</v>
      </c>
      <c r="AB56">
        <v>2618525</v>
      </c>
      <c r="AC56">
        <v>6088124.9400000004</v>
      </c>
      <c r="AD56">
        <v>4815.26</v>
      </c>
      <c r="AE56">
        <v>7871.6</v>
      </c>
      <c r="AF56">
        <v>6083</v>
      </c>
      <c r="AG56">
        <v>13145</v>
      </c>
      <c r="AH56">
        <v>558606.28</v>
      </c>
      <c r="AI56">
        <v>164205</v>
      </c>
      <c r="AJ56">
        <v>4000.4</v>
      </c>
      <c r="AK56">
        <v>294315</v>
      </c>
      <c r="AL56">
        <v>19372</v>
      </c>
      <c r="AM56">
        <v>20497.71</v>
      </c>
      <c r="AN56">
        <v>53.75</v>
      </c>
      <c r="AO56">
        <v>55.68</v>
      </c>
      <c r="AP56">
        <v>55</v>
      </c>
      <c r="AQ56">
        <v>146</v>
      </c>
      <c r="AR56">
        <v>16398.169999999998</v>
      </c>
      <c r="AS56">
        <v>353</v>
      </c>
      <c r="AT56">
        <v>18059.080000000002</v>
      </c>
      <c r="AU56">
        <v>2693354</v>
      </c>
      <c r="AV56">
        <v>202160</v>
      </c>
      <c r="AW56">
        <v>145477.76000000001</v>
      </c>
      <c r="AX56">
        <v>2.7</v>
      </c>
      <c r="AY56">
        <v>3.93</v>
      </c>
      <c r="AZ56">
        <v>27</v>
      </c>
      <c r="BA56">
        <v>45</v>
      </c>
      <c r="BB56">
        <v>14346.47</v>
      </c>
      <c r="BC56">
        <v>18015</v>
      </c>
      <c r="BD56">
        <v>31534.19</v>
      </c>
      <c r="BE56">
        <v>18101149</v>
      </c>
      <c r="BF56">
        <v>201009</v>
      </c>
      <c r="BG56">
        <v>541547.15</v>
      </c>
      <c r="BH56">
        <v>286.04000000000002</v>
      </c>
      <c r="BI56">
        <v>296.63</v>
      </c>
      <c r="BJ56">
        <v>170</v>
      </c>
      <c r="BK56">
        <v>325</v>
      </c>
      <c r="BL56">
        <v>48617</v>
      </c>
      <c r="BM56">
        <v>7638</v>
      </c>
    </row>
    <row r="57" spans="1:65">
      <c r="A57" s="1">
        <v>43886</v>
      </c>
      <c r="B57" s="1">
        <v>43884</v>
      </c>
      <c r="C57">
        <v>100465577.95999999</v>
      </c>
      <c r="D57">
        <v>33041796</v>
      </c>
      <c r="E57">
        <v>2119949</v>
      </c>
      <c r="F57">
        <v>13399641</v>
      </c>
      <c r="G57">
        <v>264503.84999999998</v>
      </c>
      <c r="H57">
        <v>427277913</v>
      </c>
      <c r="I57">
        <v>5166485</v>
      </c>
      <c r="J57">
        <v>8036524.8099999996</v>
      </c>
      <c r="K57">
        <v>21939.63</v>
      </c>
      <c r="L57">
        <v>33144.870000000003</v>
      </c>
      <c r="M57">
        <v>21506</v>
      </c>
      <c r="N57">
        <v>38128</v>
      </c>
      <c r="O57">
        <v>769774.64</v>
      </c>
      <c r="P57">
        <v>175747</v>
      </c>
      <c r="Q57">
        <v>58956.84</v>
      </c>
      <c r="R57">
        <v>12555397</v>
      </c>
      <c r="S57">
        <v>428540</v>
      </c>
      <c r="T57">
        <v>963622.24</v>
      </c>
      <c r="U57">
        <v>2834.73</v>
      </c>
      <c r="V57">
        <v>4039.42</v>
      </c>
      <c r="W57">
        <v>3224</v>
      </c>
      <c r="X57">
        <v>5368</v>
      </c>
      <c r="Y57">
        <v>95835.08</v>
      </c>
      <c r="Z57">
        <v>21799</v>
      </c>
      <c r="AA57">
        <v>237467.94</v>
      </c>
      <c r="AB57">
        <v>2583829</v>
      </c>
      <c r="AC57">
        <v>6121475.25</v>
      </c>
      <c r="AD57">
        <v>5040.8900000000003</v>
      </c>
      <c r="AE57">
        <v>8022.19</v>
      </c>
      <c r="AF57">
        <v>6305</v>
      </c>
      <c r="AG57">
        <v>13243</v>
      </c>
      <c r="AH57">
        <v>549937.07999999996</v>
      </c>
      <c r="AI57">
        <v>161682</v>
      </c>
      <c r="AJ57">
        <v>3888.3</v>
      </c>
      <c r="AK57">
        <v>267968</v>
      </c>
      <c r="AL57">
        <v>21173</v>
      </c>
      <c r="AM57">
        <v>20987.32</v>
      </c>
      <c r="AN57">
        <v>55.7</v>
      </c>
      <c r="AO57">
        <v>57.96</v>
      </c>
      <c r="AP57">
        <v>57</v>
      </c>
      <c r="AQ57">
        <v>161</v>
      </c>
      <c r="AR57">
        <v>16789.849999999999</v>
      </c>
      <c r="AS57">
        <v>314</v>
      </c>
      <c r="AT57">
        <v>22013.360000000001</v>
      </c>
      <c r="AU57">
        <v>3013082</v>
      </c>
      <c r="AV57">
        <v>202946</v>
      </c>
      <c r="AW57">
        <v>159455.04999999999</v>
      </c>
      <c r="AX57">
        <v>4.8</v>
      </c>
      <c r="AY57">
        <v>6.85</v>
      </c>
      <c r="AZ57">
        <v>48</v>
      </c>
      <c r="BA57">
        <v>78</v>
      </c>
      <c r="BB57">
        <v>15852.24</v>
      </c>
      <c r="BC57">
        <v>17526</v>
      </c>
      <c r="BD57">
        <v>36606.65</v>
      </c>
      <c r="BE57">
        <v>19784824</v>
      </c>
      <c r="BF57">
        <v>232552</v>
      </c>
      <c r="BG57">
        <v>636807.41</v>
      </c>
      <c r="BH57">
        <v>243.02</v>
      </c>
      <c r="BI57">
        <v>255.45</v>
      </c>
      <c r="BJ57">
        <v>147</v>
      </c>
      <c r="BK57">
        <v>329</v>
      </c>
      <c r="BL57">
        <v>60570.22</v>
      </c>
      <c r="BM57">
        <v>8563</v>
      </c>
    </row>
    <row r="58" spans="1:65">
      <c r="A58" s="1">
        <v>43887</v>
      </c>
      <c r="B58" s="1">
        <v>43884</v>
      </c>
      <c r="C58">
        <v>110107835.23999999</v>
      </c>
      <c r="D58">
        <v>33176993</v>
      </c>
      <c r="E58">
        <v>2118817</v>
      </c>
      <c r="F58">
        <v>13378188</v>
      </c>
      <c r="G58">
        <v>288707.21000000002</v>
      </c>
      <c r="H58">
        <v>446844635</v>
      </c>
      <c r="I58">
        <v>5389912</v>
      </c>
      <c r="J58">
        <v>9053954.1400000006</v>
      </c>
      <c r="K58">
        <v>26385.72</v>
      </c>
      <c r="L58">
        <v>39411.760000000002</v>
      </c>
      <c r="M58">
        <v>25869</v>
      </c>
      <c r="N58">
        <v>45192</v>
      </c>
      <c r="O58">
        <v>868233.63</v>
      </c>
      <c r="P58">
        <v>194123</v>
      </c>
      <c r="Q58">
        <v>66350.59</v>
      </c>
      <c r="R58">
        <v>12122299</v>
      </c>
      <c r="S58">
        <v>422652</v>
      </c>
      <c r="T58">
        <v>1250018.3700000001</v>
      </c>
      <c r="U58">
        <v>3547.32</v>
      </c>
      <c r="V58">
        <v>5016.04</v>
      </c>
      <c r="W58">
        <v>4055</v>
      </c>
      <c r="X58">
        <v>6673</v>
      </c>
      <c r="Y58">
        <v>130161.37</v>
      </c>
      <c r="Z58">
        <v>24728</v>
      </c>
      <c r="AA58">
        <v>238994.18</v>
      </c>
      <c r="AB58">
        <v>2824965</v>
      </c>
      <c r="AC58">
        <v>6126393.9699999997</v>
      </c>
      <c r="AD58">
        <v>5492.84</v>
      </c>
      <c r="AE58">
        <v>8749.2000000000007</v>
      </c>
      <c r="AF58">
        <v>6847</v>
      </c>
      <c r="AG58">
        <v>14367</v>
      </c>
      <c r="AH58">
        <v>556325.63</v>
      </c>
      <c r="AI58">
        <v>166061</v>
      </c>
      <c r="AJ58">
        <v>3647.92</v>
      </c>
      <c r="AK58">
        <v>263767</v>
      </c>
      <c r="AL58">
        <v>18377</v>
      </c>
      <c r="AM58">
        <v>4681.5200000000004</v>
      </c>
      <c r="AN58">
        <v>6.83</v>
      </c>
      <c r="AO58">
        <v>7.24</v>
      </c>
      <c r="AP58">
        <v>7</v>
      </c>
      <c r="AQ58">
        <v>39</v>
      </c>
      <c r="AR58">
        <v>3745.22</v>
      </c>
      <c r="AS58">
        <v>103</v>
      </c>
      <c r="AT58">
        <v>22031.16</v>
      </c>
      <c r="AU58">
        <v>3036838</v>
      </c>
      <c r="AV58">
        <v>213172</v>
      </c>
      <c r="AW58">
        <v>223426.87</v>
      </c>
      <c r="AX58">
        <v>3.3</v>
      </c>
      <c r="AY58">
        <v>5.76</v>
      </c>
      <c r="AZ58">
        <v>33</v>
      </c>
      <c r="BA58">
        <v>69</v>
      </c>
      <c r="BB58">
        <v>21723.25</v>
      </c>
      <c r="BC58">
        <v>19320</v>
      </c>
      <c r="BD58">
        <v>36171.85</v>
      </c>
      <c r="BE58">
        <v>20709345</v>
      </c>
      <c r="BF58">
        <v>233990</v>
      </c>
      <c r="BG58">
        <v>659764.09</v>
      </c>
      <c r="BH58">
        <v>312.24</v>
      </c>
      <c r="BI58">
        <v>322.48</v>
      </c>
      <c r="BJ58">
        <v>190</v>
      </c>
      <c r="BK58">
        <v>340</v>
      </c>
      <c r="BL58">
        <v>58802.29</v>
      </c>
      <c r="BM58">
        <v>8472</v>
      </c>
    </row>
    <row r="59" spans="1:65">
      <c r="A59" s="1">
        <v>43888</v>
      </c>
      <c r="B59" s="1">
        <v>43884</v>
      </c>
      <c r="C59">
        <v>103926374.19</v>
      </c>
      <c r="D59">
        <v>32852570</v>
      </c>
      <c r="E59">
        <v>2065705</v>
      </c>
      <c r="F59">
        <v>13263733</v>
      </c>
      <c r="G59">
        <v>288793.37</v>
      </c>
      <c r="H59">
        <v>429000090</v>
      </c>
      <c r="I59">
        <v>5266964</v>
      </c>
      <c r="J59">
        <v>8577958.9800000004</v>
      </c>
      <c r="K59">
        <v>25335.65</v>
      </c>
      <c r="L59">
        <v>37336.35</v>
      </c>
      <c r="M59">
        <v>24844</v>
      </c>
      <c r="N59">
        <v>42646</v>
      </c>
      <c r="O59">
        <v>827954.67</v>
      </c>
      <c r="P59">
        <v>186991</v>
      </c>
      <c r="Q59">
        <v>60688.06</v>
      </c>
      <c r="R59">
        <v>11660434</v>
      </c>
      <c r="S59">
        <v>408668</v>
      </c>
      <c r="T59">
        <v>1144564.3500000001</v>
      </c>
      <c r="U59">
        <v>3326.17</v>
      </c>
      <c r="V59">
        <v>4630.3599999999997</v>
      </c>
      <c r="W59">
        <v>3791</v>
      </c>
      <c r="X59">
        <v>6107</v>
      </c>
      <c r="Y59">
        <v>119433.71</v>
      </c>
      <c r="Z59">
        <v>23530</v>
      </c>
      <c r="AA59">
        <v>210880.38</v>
      </c>
      <c r="AB59">
        <v>2712478</v>
      </c>
      <c r="AC59">
        <v>5632517.0899999999</v>
      </c>
      <c r="AD59">
        <v>5014.41</v>
      </c>
      <c r="AE59">
        <v>7909.43</v>
      </c>
      <c r="AF59">
        <v>6284</v>
      </c>
      <c r="AG59">
        <v>13108</v>
      </c>
      <c r="AH59">
        <v>522109.6</v>
      </c>
      <c r="AI59">
        <v>157984</v>
      </c>
      <c r="AJ59">
        <v>3249.12</v>
      </c>
      <c r="AK59">
        <v>190770</v>
      </c>
      <c r="AL59">
        <v>15309</v>
      </c>
      <c r="AM59">
        <v>3604.56</v>
      </c>
      <c r="AN59">
        <v>12.68</v>
      </c>
      <c r="AO59">
        <v>13.03</v>
      </c>
      <c r="AP59">
        <v>13</v>
      </c>
      <c r="AQ59">
        <v>30</v>
      </c>
      <c r="AR59">
        <v>2883.65</v>
      </c>
      <c r="AS59">
        <v>52</v>
      </c>
      <c r="AT59">
        <v>28828.02</v>
      </c>
      <c r="AU59">
        <v>3764460</v>
      </c>
      <c r="AV59">
        <v>276048</v>
      </c>
      <c r="AW59">
        <v>224273.12</v>
      </c>
      <c r="AX59">
        <v>2.4</v>
      </c>
      <c r="AY59">
        <v>8.34</v>
      </c>
      <c r="AZ59">
        <v>24</v>
      </c>
      <c r="BA59">
        <v>111</v>
      </c>
      <c r="BB59">
        <v>22416.49</v>
      </c>
      <c r="BC59">
        <v>20094</v>
      </c>
      <c r="BD59">
        <v>32304.74</v>
      </c>
      <c r="BE59">
        <v>18432466</v>
      </c>
      <c r="BF59">
        <v>214118</v>
      </c>
      <c r="BG59">
        <v>465489.17</v>
      </c>
      <c r="BH59">
        <v>264.98</v>
      </c>
      <c r="BI59">
        <v>274.75</v>
      </c>
      <c r="BJ59">
        <v>152</v>
      </c>
      <c r="BK59">
        <v>295</v>
      </c>
      <c r="BL59">
        <v>47086.239999999998</v>
      </c>
      <c r="BM59">
        <v>7526</v>
      </c>
    </row>
    <row r="60" spans="1:65">
      <c r="A60" s="1">
        <v>43889</v>
      </c>
      <c r="B60" s="1">
        <v>43884</v>
      </c>
      <c r="C60">
        <v>99157371.560000002</v>
      </c>
      <c r="D60">
        <v>32355090</v>
      </c>
      <c r="E60">
        <v>1974303</v>
      </c>
      <c r="F60">
        <v>13702346</v>
      </c>
      <c r="G60">
        <v>263556.45</v>
      </c>
      <c r="H60">
        <v>414705337</v>
      </c>
      <c r="I60">
        <v>5011597</v>
      </c>
      <c r="J60">
        <v>7814334.9299999997</v>
      </c>
      <c r="K60">
        <v>23925.74</v>
      </c>
      <c r="L60">
        <v>35273.89</v>
      </c>
      <c r="M60">
        <v>23466</v>
      </c>
      <c r="N60">
        <v>40301</v>
      </c>
      <c r="O60">
        <v>767132.21</v>
      </c>
      <c r="P60">
        <v>172838</v>
      </c>
      <c r="Q60">
        <v>48243.85</v>
      </c>
      <c r="R60">
        <v>9976952</v>
      </c>
      <c r="S60">
        <v>344604</v>
      </c>
      <c r="T60">
        <v>875891.33</v>
      </c>
      <c r="U60">
        <v>2631.81</v>
      </c>
      <c r="V60">
        <v>3666.52</v>
      </c>
      <c r="W60">
        <v>3005</v>
      </c>
      <c r="X60">
        <v>4844</v>
      </c>
      <c r="Y60">
        <v>91719.81</v>
      </c>
      <c r="Z60">
        <v>18904</v>
      </c>
      <c r="AA60">
        <v>193618.69</v>
      </c>
      <c r="AB60">
        <v>2625701</v>
      </c>
      <c r="AC60">
        <v>5122961.2</v>
      </c>
      <c r="AD60">
        <v>4792.18</v>
      </c>
      <c r="AE60">
        <v>7434.18</v>
      </c>
      <c r="AF60">
        <v>5978</v>
      </c>
      <c r="AG60">
        <v>12202</v>
      </c>
      <c r="AH60">
        <v>468938.55</v>
      </c>
      <c r="AI60">
        <v>149683</v>
      </c>
      <c r="AJ60">
        <v>1144.9000000000001</v>
      </c>
      <c r="AK60">
        <v>59849</v>
      </c>
      <c r="AL60">
        <v>5195</v>
      </c>
      <c r="AM60">
        <v>1814.98</v>
      </c>
      <c r="AN60">
        <v>4.87</v>
      </c>
      <c r="AO60">
        <v>5.15</v>
      </c>
      <c r="AP60">
        <v>5</v>
      </c>
      <c r="AQ60">
        <v>16</v>
      </c>
      <c r="AR60">
        <v>1451.99</v>
      </c>
      <c r="AS60">
        <v>40</v>
      </c>
      <c r="AT60">
        <v>26258.9</v>
      </c>
      <c r="AU60">
        <v>3327366</v>
      </c>
      <c r="AV60">
        <v>245058</v>
      </c>
      <c r="AW60">
        <v>243297.66</v>
      </c>
      <c r="AX60">
        <v>6</v>
      </c>
      <c r="AY60">
        <v>10.92</v>
      </c>
      <c r="AZ60">
        <v>60</v>
      </c>
      <c r="BA60">
        <v>132</v>
      </c>
      <c r="BB60">
        <v>23647.59</v>
      </c>
      <c r="BC60">
        <v>21837</v>
      </c>
      <c r="BD60">
        <v>34816.839999999997</v>
      </c>
      <c r="BE60">
        <v>18638511</v>
      </c>
      <c r="BF60">
        <v>225225</v>
      </c>
      <c r="BG60">
        <v>542287.46</v>
      </c>
      <c r="BH60">
        <v>309.54000000000002</v>
      </c>
      <c r="BI60">
        <v>321.08</v>
      </c>
      <c r="BJ60">
        <v>187</v>
      </c>
      <c r="BK60">
        <v>356</v>
      </c>
      <c r="BL60">
        <v>54751.24</v>
      </c>
      <c r="BM60">
        <v>8222</v>
      </c>
    </row>
    <row r="61" spans="1:65">
      <c r="A61" s="1">
        <v>43890</v>
      </c>
      <c r="B61" s="1">
        <v>43884</v>
      </c>
      <c r="C61">
        <v>87070536.170000002</v>
      </c>
      <c r="D61">
        <v>30814386</v>
      </c>
      <c r="E61">
        <v>2047495</v>
      </c>
      <c r="F61">
        <v>12121485</v>
      </c>
      <c r="G61">
        <v>299856.24</v>
      </c>
      <c r="H61">
        <v>479260517</v>
      </c>
      <c r="I61">
        <v>5785890</v>
      </c>
      <c r="J61">
        <v>8052302.7699999996</v>
      </c>
      <c r="K61">
        <v>25146.25</v>
      </c>
      <c r="L61">
        <v>37531.21</v>
      </c>
      <c r="M61">
        <v>24672</v>
      </c>
      <c r="N61">
        <v>43044</v>
      </c>
      <c r="O61">
        <v>784284.36</v>
      </c>
      <c r="P61">
        <v>187597</v>
      </c>
      <c r="Q61">
        <v>61603.57</v>
      </c>
      <c r="R61">
        <v>12624956</v>
      </c>
      <c r="S61">
        <v>432337</v>
      </c>
      <c r="T61">
        <v>928437.26</v>
      </c>
      <c r="U61">
        <v>2874.25</v>
      </c>
      <c r="V61">
        <v>4080.44</v>
      </c>
      <c r="W61">
        <v>3293</v>
      </c>
      <c r="X61">
        <v>5480</v>
      </c>
      <c r="Y61">
        <v>99389.96</v>
      </c>
      <c r="Z61">
        <v>22664</v>
      </c>
      <c r="AA61">
        <v>186352.8</v>
      </c>
      <c r="AB61">
        <v>2216667</v>
      </c>
      <c r="AC61">
        <v>4633327.42</v>
      </c>
      <c r="AD61">
        <v>4475.29</v>
      </c>
      <c r="AE61">
        <v>7123.87</v>
      </c>
      <c r="AF61">
        <v>5620</v>
      </c>
      <c r="AG61">
        <v>11945</v>
      </c>
      <c r="AH61">
        <v>439010.19</v>
      </c>
      <c r="AI61">
        <v>143626</v>
      </c>
      <c r="AJ61">
        <v>1420.66</v>
      </c>
      <c r="AK61">
        <v>79085</v>
      </c>
      <c r="AL61">
        <v>6455</v>
      </c>
      <c r="AM61">
        <v>2280.4499999999998</v>
      </c>
      <c r="AN61">
        <v>0.97</v>
      </c>
      <c r="AO61">
        <v>1.18</v>
      </c>
      <c r="AP61">
        <v>1</v>
      </c>
      <c r="AQ61">
        <v>17</v>
      </c>
      <c r="AR61">
        <v>1824.36</v>
      </c>
      <c r="AS61">
        <v>38</v>
      </c>
      <c r="AT61">
        <v>26685.54</v>
      </c>
      <c r="AU61">
        <v>3434872</v>
      </c>
      <c r="AV61">
        <v>242158</v>
      </c>
      <c r="AW61">
        <v>192644.37</v>
      </c>
      <c r="AX61">
        <v>5.0999999999999996</v>
      </c>
      <c r="AY61">
        <v>7.97</v>
      </c>
      <c r="AZ61">
        <v>51</v>
      </c>
      <c r="BA61">
        <v>93</v>
      </c>
      <c r="BB61">
        <v>19657.53</v>
      </c>
      <c r="BC61">
        <v>20070</v>
      </c>
      <c r="BD61">
        <v>32195.25</v>
      </c>
      <c r="BE61">
        <v>17171670</v>
      </c>
      <c r="BF61">
        <v>202833</v>
      </c>
      <c r="BG61">
        <v>515353.48</v>
      </c>
      <c r="BH61">
        <v>263.94</v>
      </c>
      <c r="BI61">
        <v>273.5</v>
      </c>
      <c r="BJ61">
        <v>152</v>
      </c>
      <c r="BK61">
        <v>292</v>
      </c>
      <c r="BL61">
        <v>50261.62</v>
      </c>
      <c r="BM61">
        <v>7653</v>
      </c>
    </row>
    <row r="62" spans="1:65">
      <c r="A62" s="1">
        <v>43891</v>
      </c>
      <c r="B62" s="1">
        <v>43891</v>
      </c>
      <c r="C62">
        <v>95340696.519999996</v>
      </c>
      <c r="D62">
        <v>31385486</v>
      </c>
      <c r="E62">
        <v>2120717</v>
      </c>
      <c r="F62">
        <v>12092441</v>
      </c>
      <c r="G62">
        <v>327664.08</v>
      </c>
      <c r="H62">
        <v>506055761</v>
      </c>
      <c r="I62">
        <v>6173449</v>
      </c>
      <c r="J62">
        <v>8749257.5299999993</v>
      </c>
      <c r="K62">
        <v>26670.1</v>
      </c>
      <c r="L62">
        <v>39988.04</v>
      </c>
      <c r="M62">
        <v>26166</v>
      </c>
      <c r="N62">
        <v>45922</v>
      </c>
      <c r="O62">
        <v>862161.92000000004</v>
      </c>
      <c r="P62">
        <v>204738</v>
      </c>
      <c r="Q62">
        <v>54819.46</v>
      </c>
      <c r="R62">
        <v>13204922</v>
      </c>
      <c r="S62">
        <v>441204</v>
      </c>
      <c r="T62">
        <v>845848.27</v>
      </c>
      <c r="U62">
        <v>2511.5300000000002</v>
      </c>
      <c r="V62">
        <v>3700.16</v>
      </c>
      <c r="W62">
        <v>2865</v>
      </c>
      <c r="X62">
        <v>4988</v>
      </c>
      <c r="Y62">
        <v>89119.83</v>
      </c>
      <c r="Z62">
        <v>21981</v>
      </c>
      <c r="AA62">
        <v>209145.17</v>
      </c>
      <c r="AB62">
        <v>2203202</v>
      </c>
      <c r="AC62">
        <v>4962391.8</v>
      </c>
      <c r="AD62">
        <v>4947.53</v>
      </c>
      <c r="AE62">
        <v>7831.36</v>
      </c>
      <c r="AF62">
        <v>6144</v>
      </c>
      <c r="AG62">
        <v>12910</v>
      </c>
      <c r="AH62">
        <v>471848.82</v>
      </c>
      <c r="AI62">
        <v>158261</v>
      </c>
      <c r="AJ62">
        <v>1426.47</v>
      </c>
      <c r="AK62">
        <v>91202</v>
      </c>
      <c r="AL62">
        <v>7495</v>
      </c>
      <c r="AM62">
        <v>3453.9</v>
      </c>
      <c r="AN62">
        <v>1.95</v>
      </c>
      <c r="AO62">
        <v>2.78</v>
      </c>
      <c r="AP62">
        <v>2</v>
      </c>
      <c r="AQ62">
        <v>28</v>
      </c>
      <c r="AR62">
        <v>2763.12</v>
      </c>
      <c r="AS62">
        <v>95</v>
      </c>
      <c r="AT62">
        <v>26810.34</v>
      </c>
      <c r="AU62">
        <v>3920604</v>
      </c>
      <c r="AV62">
        <v>281120</v>
      </c>
      <c r="AW62">
        <v>329484.28000000003</v>
      </c>
      <c r="AX62">
        <v>3.9</v>
      </c>
      <c r="AY62">
        <v>11.28</v>
      </c>
      <c r="AZ62">
        <v>39</v>
      </c>
      <c r="BA62">
        <v>147</v>
      </c>
      <c r="BB62">
        <v>28932.94</v>
      </c>
      <c r="BC62">
        <v>22347</v>
      </c>
      <c r="BD62">
        <v>40364.629999999997</v>
      </c>
      <c r="BE62">
        <v>20062239</v>
      </c>
      <c r="BF62">
        <v>246793</v>
      </c>
      <c r="BG62">
        <v>704428</v>
      </c>
      <c r="BH62">
        <v>367.9</v>
      </c>
      <c r="BI62">
        <v>381.22</v>
      </c>
      <c r="BJ62">
        <v>230</v>
      </c>
      <c r="BK62">
        <v>425</v>
      </c>
      <c r="BL62">
        <v>69364.11</v>
      </c>
      <c r="BM62">
        <v>10293</v>
      </c>
    </row>
    <row r="63" spans="1:65">
      <c r="A63" s="1">
        <v>43892</v>
      </c>
      <c r="B63" s="1">
        <v>43891</v>
      </c>
      <c r="C63">
        <v>102254001.18000001</v>
      </c>
      <c r="D63">
        <v>34499958</v>
      </c>
      <c r="E63">
        <v>2117351</v>
      </c>
      <c r="F63">
        <v>15094779</v>
      </c>
      <c r="G63">
        <v>316828.67</v>
      </c>
      <c r="H63">
        <v>435507971</v>
      </c>
      <c r="I63">
        <v>5302541</v>
      </c>
      <c r="J63">
        <v>8492916.8300000001</v>
      </c>
      <c r="K63">
        <v>24373.64</v>
      </c>
      <c r="L63">
        <v>36625.79</v>
      </c>
      <c r="M63">
        <v>23900</v>
      </c>
      <c r="N63">
        <v>42075</v>
      </c>
      <c r="O63">
        <v>818905.27</v>
      </c>
      <c r="P63">
        <v>187126</v>
      </c>
      <c r="Q63">
        <v>52221.87</v>
      </c>
      <c r="R63">
        <v>11856539</v>
      </c>
      <c r="S63">
        <v>399607</v>
      </c>
      <c r="T63">
        <v>864016.97</v>
      </c>
      <c r="U63">
        <v>2503.87</v>
      </c>
      <c r="V63">
        <v>3600.96</v>
      </c>
      <c r="W63">
        <v>2850</v>
      </c>
      <c r="X63">
        <v>4797</v>
      </c>
      <c r="Y63">
        <v>89994.68</v>
      </c>
      <c r="Z63">
        <v>20872</v>
      </c>
      <c r="AA63">
        <v>226369.22</v>
      </c>
      <c r="AB63">
        <v>2195461</v>
      </c>
      <c r="AC63">
        <v>5751619.6200000001</v>
      </c>
      <c r="AD63">
        <v>5097.13</v>
      </c>
      <c r="AE63">
        <v>8141.93</v>
      </c>
      <c r="AF63">
        <v>6407</v>
      </c>
      <c r="AG63">
        <v>13578</v>
      </c>
      <c r="AH63">
        <v>516950.85</v>
      </c>
      <c r="AI63">
        <v>161918</v>
      </c>
      <c r="AJ63">
        <v>1340.04</v>
      </c>
      <c r="AK63">
        <v>87999</v>
      </c>
      <c r="AL63">
        <v>6935</v>
      </c>
      <c r="AM63">
        <v>4298.79</v>
      </c>
      <c r="AN63">
        <v>2.92</v>
      </c>
      <c r="AO63">
        <v>3.33</v>
      </c>
      <c r="AP63">
        <v>3</v>
      </c>
      <c r="AQ63">
        <v>35</v>
      </c>
      <c r="AR63">
        <v>3439.03</v>
      </c>
      <c r="AS63">
        <v>96</v>
      </c>
      <c r="AT63">
        <v>13964.1</v>
      </c>
      <c r="AU63">
        <v>2000823</v>
      </c>
      <c r="AV63">
        <v>137573</v>
      </c>
      <c r="AW63">
        <v>223605.94</v>
      </c>
      <c r="AX63">
        <v>3</v>
      </c>
      <c r="AY63">
        <v>7.3</v>
      </c>
      <c r="AZ63">
        <v>30</v>
      </c>
      <c r="BA63">
        <v>93</v>
      </c>
      <c r="BB63">
        <v>21908.95</v>
      </c>
      <c r="BC63">
        <v>20301</v>
      </c>
      <c r="BD63">
        <v>20273.02</v>
      </c>
      <c r="BE63">
        <v>15579660</v>
      </c>
      <c r="BF63">
        <v>166011</v>
      </c>
      <c r="BG63">
        <v>460662.3</v>
      </c>
      <c r="BH63">
        <v>276.52</v>
      </c>
      <c r="BI63">
        <v>281.92</v>
      </c>
      <c r="BJ63">
        <v>166</v>
      </c>
      <c r="BK63">
        <v>245</v>
      </c>
      <c r="BL63">
        <v>45460.51</v>
      </c>
      <c r="BM63">
        <v>2684</v>
      </c>
    </row>
    <row r="64" spans="1:65">
      <c r="A64" s="1">
        <v>43893</v>
      </c>
      <c r="B64" s="1">
        <v>43891</v>
      </c>
      <c r="C64">
        <v>100543882.90000001</v>
      </c>
      <c r="D64">
        <v>33477618</v>
      </c>
      <c r="E64">
        <v>2062584</v>
      </c>
      <c r="F64">
        <v>13888179</v>
      </c>
      <c r="G64">
        <v>289923.08</v>
      </c>
      <c r="H64">
        <v>425387135</v>
      </c>
      <c r="I64">
        <v>5102931</v>
      </c>
      <c r="J64">
        <v>8381562.5199999996</v>
      </c>
      <c r="K64">
        <v>24069.74</v>
      </c>
      <c r="L64">
        <v>35725.97</v>
      </c>
      <c r="M64">
        <v>23605</v>
      </c>
      <c r="N64">
        <v>40896</v>
      </c>
      <c r="O64">
        <v>852446.29</v>
      </c>
      <c r="P64">
        <v>180252</v>
      </c>
      <c r="Q64">
        <v>48835.92</v>
      </c>
      <c r="R64">
        <v>11253303</v>
      </c>
      <c r="S64">
        <v>379304</v>
      </c>
      <c r="T64">
        <v>855612.77</v>
      </c>
      <c r="U64">
        <v>2334.09</v>
      </c>
      <c r="V64">
        <v>3318.99</v>
      </c>
      <c r="W64">
        <v>2658</v>
      </c>
      <c r="X64">
        <v>4416</v>
      </c>
      <c r="Y64">
        <v>87100.36</v>
      </c>
      <c r="Z64">
        <v>18669</v>
      </c>
      <c r="AA64">
        <v>217464.73</v>
      </c>
      <c r="AB64">
        <v>2369208</v>
      </c>
      <c r="AC64">
        <v>5515589.1900000004</v>
      </c>
      <c r="AD64">
        <v>4855.66</v>
      </c>
      <c r="AE64">
        <v>7705.74</v>
      </c>
      <c r="AF64">
        <v>6050</v>
      </c>
      <c r="AG64">
        <v>12786</v>
      </c>
      <c r="AH64">
        <v>499728.43</v>
      </c>
      <c r="AI64">
        <v>156276</v>
      </c>
      <c r="AJ64">
        <v>1439.17</v>
      </c>
      <c r="AK64">
        <v>95792</v>
      </c>
      <c r="AL64">
        <v>6962</v>
      </c>
      <c r="AM64">
        <v>8946.67</v>
      </c>
      <c r="AN64">
        <v>20.48</v>
      </c>
      <c r="AO64">
        <v>21.37</v>
      </c>
      <c r="AP64">
        <v>21</v>
      </c>
      <c r="AQ64">
        <v>71</v>
      </c>
      <c r="AR64">
        <v>7157.34</v>
      </c>
      <c r="AS64">
        <v>161</v>
      </c>
      <c r="AT64">
        <v>14636.03</v>
      </c>
      <c r="AU64">
        <v>2105496</v>
      </c>
      <c r="AV64">
        <v>144240</v>
      </c>
      <c r="AW64">
        <v>195316.94</v>
      </c>
      <c r="AX64">
        <v>3</v>
      </c>
      <c r="AY64">
        <v>5.46</v>
      </c>
      <c r="AZ64">
        <v>30</v>
      </c>
      <c r="BA64">
        <v>66</v>
      </c>
      <c r="BB64">
        <v>19560.400000000001</v>
      </c>
      <c r="BC64">
        <v>19725</v>
      </c>
      <c r="BD64">
        <v>19405.810000000001</v>
      </c>
      <c r="BE64">
        <v>14664537</v>
      </c>
      <c r="BF64">
        <v>161552</v>
      </c>
      <c r="BG64">
        <v>448871.4</v>
      </c>
      <c r="BH64">
        <v>318.76</v>
      </c>
      <c r="BI64">
        <v>323.68</v>
      </c>
      <c r="BJ64">
        <v>183</v>
      </c>
      <c r="BK64">
        <v>255</v>
      </c>
      <c r="BL64">
        <v>43862.48</v>
      </c>
      <c r="BM64">
        <v>2497</v>
      </c>
    </row>
    <row r="65" spans="1:65">
      <c r="A65" s="1">
        <v>43894</v>
      </c>
      <c r="B65" s="1">
        <v>43891</v>
      </c>
      <c r="C65">
        <v>97884677.079999998</v>
      </c>
      <c r="D65">
        <v>32954562</v>
      </c>
      <c r="E65">
        <v>2046619</v>
      </c>
      <c r="F65">
        <v>13425785</v>
      </c>
      <c r="G65">
        <v>301183.59000000003</v>
      </c>
      <c r="H65">
        <v>419493188</v>
      </c>
      <c r="I65">
        <v>5087407</v>
      </c>
      <c r="J65">
        <v>8135546.71</v>
      </c>
      <c r="K65">
        <v>23643.49</v>
      </c>
      <c r="L65">
        <v>35491.839999999997</v>
      </c>
      <c r="M65">
        <v>23187</v>
      </c>
      <c r="N65">
        <v>40763</v>
      </c>
      <c r="O65">
        <v>801779.88</v>
      </c>
      <c r="P65">
        <v>178477</v>
      </c>
      <c r="Q65">
        <v>42461.67</v>
      </c>
      <c r="R65">
        <v>9880627</v>
      </c>
      <c r="S65">
        <v>339731</v>
      </c>
      <c r="T65">
        <v>759093.64</v>
      </c>
      <c r="U65">
        <v>2145.42</v>
      </c>
      <c r="V65">
        <v>3068.77</v>
      </c>
      <c r="W65">
        <v>2452</v>
      </c>
      <c r="X65">
        <v>4093</v>
      </c>
      <c r="Y65">
        <v>76288.179999999993</v>
      </c>
      <c r="Z65">
        <v>17609</v>
      </c>
      <c r="AA65">
        <v>225199.73</v>
      </c>
      <c r="AB65">
        <v>2439173</v>
      </c>
      <c r="AC65">
        <v>5386589.5300000003</v>
      </c>
      <c r="AD65">
        <v>5030.8</v>
      </c>
      <c r="AE65">
        <v>7892.76</v>
      </c>
      <c r="AF65">
        <v>6398</v>
      </c>
      <c r="AG65">
        <v>13106</v>
      </c>
      <c r="AH65">
        <v>502068.53</v>
      </c>
      <c r="AI65">
        <v>156169</v>
      </c>
      <c r="AJ65">
        <v>1285.23</v>
      </c>
      <c r="AK65">
        <v>116854</v>
      </c>
      <c r="AL65">
        <v>7522</v>
      </c>
      <c r="AM65">
        <v>10861.14</v>
      </c>
      <c r="AN65">
        <v>23.37</v>
      </c>
      <c r="AO65">
        <v>24.4</v>
      </c>
      <c r="AP65">
        <v>24</v>
      </c>
      <c r="AQ65">
        <v>83</v>
      </c>
      <c r="AR65">
        <v>8688.91</v>
      </c>
      <c r="AS65">
        <v>210</v>
      </c>
      <c r="AT65">
        <v>14491.38</v>
      </c>
      <c r="AU65">
        <v>2029873</v>
      </c>
      <c r="AV65">
        <v>144087</v>
      </c>
      <c r="AW65">
        <v>213008.2</v>
      </c>
      <c r="AX65">
        <v>5.7</v>
      </c>
      <c r="AY65">
        <v>9.59</v>
      </c>
      <c r="AZ65">
        <v>57</v>
      </c>
      <c r="BA65">
        <v>114</v>
      </c>
      <c r="BB65">
        <v>21087.17</v>
      </c>
      <c r="BC65">
        <v>20847</v>
      </c>
      <c r="BD65">
        <v>16460.5</v>
      </c>
      <c r="BE65">
        <v>10200073</v>
      </c>
      <c r="BF65">
        <v>114408</v>
      </c>
      <c r="BG65">
        <v>347068.43</v>
      </c>
      <c r="BH65">
        <v>246.66</v>
      </c>
      <c r="BI65">
        <v>250.83</v>
      </c>
      <c r="BJ65">
        <v>146</v>
      </c>
      <c r="BK65">
        <v>207</v>
      </c>
      <c r="BL65">
        <v>35216</v>
      </c>
      <c r="BM65">
        <v>2064</v>
      </c>
    </row>
    <row r="66" spans="1:65">
      <c r="A66" s="1">
        <v>43895</v>
      </c>
      <c r="B66" s="1">
        <v>43891</v>
      </c>
      <c r="C66">
        <v>97163402.430000007</v>
      </c>
      <c r="D66">
        <v>32604616</v>
      </c>
      <c r="E66">
        <v>2003553</v>
      </c>
      <c r="F66">
        <v>13334978</v>
      </c>
      <c r="G66">
        <v>296675.96000000002</v>
      </c>
      <c r="H66">
        <v>399829524</v>
      </c>
      <c r="I66">
        <v>4823741</v>
      </c>
      <c r="J66">
        <v>7830880.9100000001</v>
      </c>
      <c r="K66">
        <v>22481.45</v>
      </c>
      <c r="L66">
        <v>33598.379999999997</v>
      </c>
      <c r="M66">
        <v>22046</v>
      </c>
      <c r="N66">
        <v>38537</v>
      </c>
      <c r="O66">
        <v>750894.97</v>
      </c>
      <c r="P66">
        <v>170294</v>
      </c>
      <c r="Q66">
        <v>55508.639999999999</v>
      </c>
      <c r="R66">
        <v>11259678</v>
      </c>
      <c r="S66">
        <v>380025</v>
      </c>
      <c r="T66">
        <v>896502.83</v>
      </c>
      <c r="U66">
        <v>2631.52</v>
      </c>
      <c r="V66">
        <v>3743.2</v>
      </c>
      <c r="W66">
        <v>2998</v>
      </c>
      <c r="X66">
        <v>4972</v>
      </c>
      <c r="Y66">
        <v>94509.49</v>
      </c>
      <c r="Z66">
        <v>21029</v>
      </c>
      <c r="AA66">
        <v>205135.44</v>
      </c>
      <c r="AB66">
        <v>2141162</v>
      </c>
      <c r="AC66">
        <v>5237534.96</v>
      </c>
      <c r="AD66">
        <v>4832.93</v>
      </c>
      <c r="AE66">
        <v>7593.67</v>
      </c>
      <c r="AF66">
        <v>6147</v>
      </c>
      <c r="AG66">
        <v>12687</v>
      </c>
      <c r="AH66">
        <v>474603.88</v>
      </c>
      <c r="AI66">
        <v>150670</v>
      </c>
      <c r="AJ66">
        <v>1369.06</v>
      </c>
      <c r="AK66">
        <v>129261</v>
      </c>
      <c r="AL66">
        <v>8633</v>
      </c>
      <c r="AM66">
        <v>10830.96</v>
      </c>
      <c r="AN66">
        <v>22.36</v>
      </c>
      <c r="AO66">
        <v>23.87</v>
      </c>
      <c r="AP66">
        <v>23</v>
      </c>
      <c r="AQ66">
        <v>88</v>
      </c>
      <c r="AR66">
        <v>8664.77</v>
      </c>
      <c r="AS66">
        <v>191</v>
      </c>
      <c r="AT66">
        <v>73759.179999999993</v>
      </c>
      <c r="AU66">
        <v>9493043</v>
      </c>
      <c r="AV66">
        <v>253551</v>
      </c>
      <c r="AW66">
        <v>336445.82</v>
      </c>
      <c r="AX66">
        <v>7.6</v>
      </c>
      <c r="AY66">
        <v>20.170000000000002</v>
      </c>
      <c r="AZ66">
        <v>76</v>
      </c>
      <c r="BA66">
        <v>260</v>
      </c>
      <c r="BB66">
        <v>31870.6</v>
      </c>
      <c r="BC66">
        <v>32972</v>
      </c>
      <c r="BD66">
        <v>16631.48</v>
      </c>
      <c r="BE66">
        <v>11034065</v>
      </c>
      <c r="BF66">
        <v>130702</v>
      </c>
      <c r="BG66">
        <v>482034.76</v>
      </c>
      <c r="BH66">
        <v>306.32</v>
      </c>
      <c r="BI66">
        <v>311.72000000000003</v>
      </c>
      <c r="BJ66">
        <v>170</v>
      </c>
      <c r="BK66">
        <v>249</v>
      </c>
      <c r="BL66">
        <v>46511.12</v>
      </c>
      <c r="BM66">
        <v>2246</v>
      </c>
    </row>
    <row r="67" spans="1:65">
      <c r="A67" s="1">
        <v>43896</v>
      </c>
      <c r="B67" s="1">
        <v>43891</v>
      </c>
      <c r="C67">
        <v>92258296.579999998</v>
      </c>
      <c r="D67">
        <v>32014099</v>
      </c>
      <c r="E67">
        <v>1931851</v>
      </c>
      <c r="F67">
        <v>13256080</v>
      </c>
      <c r="G67">
        <v>281989.69</v>
      </c>
      <c r="H67">
        <v>400820376</v>
      </c>
      <c r="I67">
        <v>4751443</v>
      </c>
      <c r="J67">
        <v>7249241.4100000001</v>
      </c>
      <c r="K67">
        <v>21482.99</v>
      </c>
      <c r="L67">
        <v>32172.52</v>
      </c>
      <c r="M67">
        <v>21072</v>
      </c>
      <c r="N67">
        <v>36929</v>
      </c>
      <c r="O67">
        <v>697788.06</v>
      </c>
      <c r="P67">
        <v>163015</v>
      </c>
      <c r="Q67">
        <v>52724.02</v>
      </c>
      <c r="R67">
        <v>10029963</v>
      </c>
      <c r="S67">
        <v>336268</v>
      </c>
      <c r="T67">
        <v>757756.08</v>
      </c>
      <c r="U67">
        <v>2328.83</v>
      </c>
      <c r="V67">
        <v>3331.26</v>
      </c>
      <c r="W67">
        <v>2657</v>
      </c>
      <c r="X67">
        <v>4436</v>
      </c>
      <c r="Y67">
        <v>80163.759999999995</v>
      </c>
      <c r="Z67">
        <v>19237</v>
      </c>
      <c r="AA67">
        <v>198878.84</v>
      </c>
      <c r="AB67">
        <v>2114397</v>
      </c>
      <c r="AC67">
        <v>4998434.72</v>
      </c>
      <c r="AD67">
        <v>4248.97</v>
      </c>
      <c r="AE67">
        <v>6784.6</v>
      </c>
      <c r="AF67">
        <v>5413</v>
      </c>
      <c r="AG67">
        <v>11448</v>
      </c>
      <c r="AH67">
        <v>447883.32</v>
      </c>
      <c r="AI67">
        <v>144088</v>
      </c>
      <c r="AJ67">
        <v>1305.6300000000001</v>
      </c>
      <c r="AK67">
        <v>112553</v>
      </c>
      <c r="AL67">
        <v>7521</v>
      </c>
      <c r="AM67">
        <v>9982.66</v>
      </c>
      <c r="AN67">
        <v>18.54</v>
      </c>
      <c r="AO67">
        <v>19.440000000000001</v>
      </c>
      <c r="AP67">
        <v>19</v>
      </c>
      <c r="AQ67">
        <v>80</v>
      </c>
      <c r="AR67">
        <v>7986.12</v>
      </c>
      <c r="AS67">
        <v>153</v>
      </c>
      <c r="AT67">
        <v>50845</v>
      </c>
      <c r="AU67">
        <v>6713088</v>
      </c>
      <c r="AV67">
        <v>323046</v>
      </c>
      <c r="AW67">
        <v>322530.98</v>
      </c>
      <c r="AX67">
        <v>8.4</v>
      </c>
      <c r="AY67">
        <v>25.88</v>
      </c>
      <c r="AZ67">
        <v>84</v>
      </c>
      <c r="BA67">
        <v>340</v>
      </c>
      <c r="BB67">
        <v>32198.11</v>
      </c>
      <c r="BC67">
        <v>38604</v>
      </c>
      <c r="BD67">
        <v>14459.57</v>
      </c>
      <c r="BE67">
        <v>8627243</v>
      </c>
      <c r="BF67">
        <v>111313</v>
      </c>
      <c r="BG67">
        <v>369749.59</v>
      </c>
      <c r="BH67">
        <v>259.76</v>
      </c>
      <c r="BI67">
        <v>263.31</v>
      </c>
      <c r="BJ67">
        <v>144</v>
      </c>
      <c r="BK67">
        <v>196</v>
      </c>
      <c r="BL67">
        <v>37571.17</v>
      </c>
      <c r="BM67">
        <v>2245</v>
      </c>
    </row>
    <row r="68" spans="1:65">
      <c r="A68" s="1">
        <v>43897</v>
      </c>
      <c r="B68" s="1">
        <v>43891</v>
      </c>
      <c r="C68">
        <v>81413799.450000003</v>
      </c>
      <c r="D68">
        <v>30363605</v>
      </c>
      <c r="E68">
        <v>2009491</v>
      </c>
      <c r="F68">
        <v>11732848</v>
      </c>
      <c r="G68">
        <v>290898.39</v>
      </c>
      <c r="H68">
        <v>453847300</v>
      </c>
      <c r="I68">
        <v>5427266</v>
      </c>
      <c r="J68">
        <v>7412904.9500000002</v>
      </c>
      <c r="K68">
        <v>22949.919999999998</v>
      </c>
      <c r="L68">
        <v>34728.160000000003</v>
      </c>
      <c r="M68">
        <v>22517</v>
      </c>
      <c r="N68">
        <v>39989</v>
      </c>
      <c r="O68">
        <v>727569.81</v>
      </c>
      <c r="P68">
        <v>176092</v>
      </c>
      <c r="Q68">
        <v>70741.039999999994</v>
      </c>
      <c r="R68">
        <v>13049030</v>
      </c>
      <c r="S68">
        <v>442990</v>
      </c>
      <c r="T68">
        <v>829651.41</v>
      </c>
      <c r="U68">
        <v>2636.77</v>
      </c>
      <c r="V68">
        <v>3803.1</v>
      </c>
      <c r="W68">
        <v>3011</v>
      </c>
      <c r="X68">
        <v>5098</v>
      </c>
      <c r="Y68">
        <v>85659.69</v>
      </c>
      <c r="Z68">
        <v>22066</v>
      </c>
      <c r="AA68">
        <v>186823.26</v>
      </c>
      <c r="AB68">
        <v>2172726</v>
      </c>
      <c r="AC68">
        <v>4358777.93</v>
      </c>
      <c r="AD68">
        <v>4300.63</v>
      </c>
      <c r="AE68">
        <v>6890.54</v>
      </c>
      <c r="AF68">
        <v>5332</v>
      </c>
      <c r="AG68">
        <v>11487</v>
      </c>
      <c r="AH68">
        <v>408161.51</v>
      </c>
      <c r="AI68">
        <v>139650</v>
      </c>
      <c r="AJ68">
        <v>1326.36</v>
      </c>
      <c r="AK68">
        <v>108260</v>
      </c>
      <c r="AL68">
        <v>7311</v>
      </c>
      <c r="AM68">
        <v>10945.18</v>
      </c>
      <c r="AN68">
        <v>20.48</v>
      </c>
      <c r="AO68">
        <v>21.78</v>
      </c>
      <c r="AP68">
        <v>21</v>
      </c>
      <c r="AQ68">
        <v>85</v>
      </c>
      <c r="AR68">
        <v>8756.15</v>
      </c>
      <c r="AS68">
        <v>211</v>
      </c>
      <c r="AT68">
        <v>49909.440000000002</v>
      </c>
      <c r="AU68">
        <v>6973830</v>
      </c>
      <c r="AV68">
        <v>422582</v>
      </c>
      <c r="AW68">
        <v>322229</v>
      </c>
      <c r="AX68">
        <v>15.2</v>
      </c>
      <c r="AY68">
        <v>29.68</v>
      </c>
      <c r="AZ68">
        <v>152</v>
      </c>
      <c r="BA68">
        <v>364</v>
      </c>
      <c r="BB68">
        <v>32908.559999999998</v>
      </c>
      <c r="BC68">
        <v>44196</v>
      </c>
      <c r="BD68">
        <v>14543.41</v>
      </c>
      <c r="BE68">
        <v>8714364</v>
      </c>
      <c r="BF68">
        <v>121151</v>
      </c>
      <c r="BG68">
        <v>475721.64</v>
      </c>
      <c r="BH68">
        <v>267.66000000000003</v>
      </c>
      <c r="BI68">
        <v>272.70999999999998</v>
      </c>
      <c r="BJ68">
        <v>139</v>
      </c>
      <c r="BK68">
        <v>213</v>
      </c>
      <c r="BL68">
        <v>47779.03</v>
      </c>
      <c r="BM68">
        <v>2387</v>
      </c>
    </row>
    <row r="69" spans="1:65">
      <c r="A69" s="1">
        <v>43898</v>
      </c>
      <c r="B69" s="1">
        <v>43898</v>
      </c>
      <c r="C69">
        <v>89620597.950000003</v>
      </c>
      <c r="D69">
        <v>30124884</v>
      </c>
      <c r="E69">
        <v>2021207</v>
      </c>
      <c r="F69">
        <v>11473293</v>
      </c>
      <c r="G69">
        <v>317196.48</v>
      </c>
      <c r="H69">
        <v>456827665</v>
      </c>
      <c r="I69">
        <v>5473131</v>
      </c>
      <c r="J69">
        <v>8088992.5599999996</v>
      </c>
      <c r="K69">
        <v>24169.35</v>
      </c>
      <c r="L69">
        <v>36552.28</v>
      </c>
      <c r="M69">
        <v>23713</v>
      </c>
      <c r="N69">
        <v>42082</v>
      </c>
      <c r="O69">
        <v>784350.14</v>
      </c>
      <c r="P69">
        <v>188565</v>
      </c>
      <c r="Q69">
        <v>64317.2</v>
      </c>
      <c r="R69">
        <v>12820778</v>
      </c>
      <c r="S69">
        <v>428698</v>
      </c>
      <c r="T69">
        <v>847752.16</v>
      </c>
      <c r="U69">
        <v>2619.1799999999998</v>
      </c>
      <c r="V69">
        <v>3809.14</v>
      </c>
      <c r="W69">
        <v>2995</v>
      </c>
      <c r="X69">
        <v>5129</v>
      </c>
      <c r="Y69">
        <v>85906</v>
      </c>
      <c r="Z69">
        <v>21880</v>
      </c>
      <c r="AA69">
        <v>205950.89</v>
      </c>
      <c r="AB69">
        <v>2160333</v>
      </c>
      <c r="AC69">
        <v>4611734.08</v>
      </c>
      <c r="AD69">
        <v>4354.7</v>
      </c>
      <c r="AE69">
        <v>7068.85</v>
      </c>
      <c r="AF69">
        <v>5437</v>
      </c>
      <c r="AG69">
        <v>11913</v>
      </c>
      <c r="AH69">
        <v>432968.73</v>
      </c>
      <c r="AI69">
        <v>148167</v>
      </c>
      <c r="AJ69">
        <v>1406.45</v>
      </c>
      <c r="AK69">
        <v>136804</v>
      </c>
      <c r="AL69">
        <v>9355</v>
      </c>
      <c r="AM69">
        <v>11670.3</v>
      </c>
      <c r="AN69">
        <v>25.33</v>
      </c>
      <c r="AO69">
        <v>26.08</v>
      </c>
      <c r="AP69">
        <v>26</v>
      </c>
      <c r="AQ69">
        <v>90</v>
      </c>
      <c r="AR69">
        <v>9336.24</v>
      </c>
      <c r="AS69">
        <v>167</v>
      </c>
      <c r="AT69">
        <v>25560.25</v>
      </c>
      <c r="AU69">
        <v>3947266</v>
      </c>
      <c r="AV69">
        <v>262595</v>
      </c>
      <c r="AW69">
        <v>469822.43</v>
      </c>
      <c r="AX69">
        <v>22</v>
      </c>
      <c r="AY69">
        <v>48.5</v>
      </c>
      <c r="AZ69">
        <v>220</v>
      </c>
      <c r="BA69">
        <v>608</v>
      </c>
      <c r="BB69">
        <v>49107.27</v>
      </c>
      <c r="BC69">
        <v>63936</v>
      </c>
      <c r="BD69">
        <v>15461.81</v>
      </c>
      <c r="BE69">
        <v>9742187</v>
      </c>
      <c r="BF69">
        <v>126496</v>
      </c>
      <c r="BG69">
        <v>444218.94</v>
      </c>
      <c r="BH69">
        <v>286.66000000000003</v>
      </c>
      <c r="BI69">
        <v>292.88</v>
      </c>
      <c r="BJ69">
        <v>147</v>
      </c>
      <c r="BK69">
        <v>238</v>
      </c>
      <c r="BL69">
        <v>43500.43</v>
      </c>
      <c r="BM69">
        <v>2191</v>
      </c>
    </row>
    <row r="70" spans="1:65">
      <c r="A70" s="1">
        <v>43899</v>
      </c>
      <c r="B70" s="1">
        <v>43898</v>
      </c>
      <c r="C70">
        <v>97695807.620000005</v>
      </c>
      <c r="D70">
        <v>33847550</v>
      </c>
      <c r="E70">
        <v>2055919</v>
      </c>
      <c r="F70">
        <v>15025065</v>
      </c>
      <c r="G70">
        <v>313852.86</v>
      </c>
      <c r="H70">
        <v>429424112</v>
      </c>
      <c r="I70">
        <v>5084949</v>
      </c>
      <c r="J70">
        <v>8100885.3399999999</v>
      </c>
      <c r="K70">
        <v>22545.84</v>
      </c>
      <c r="L70">
        <v>34331.49</v>
      </c>
      <c r="M70">
        <v>22109</v>
      </c>
      <c r="N70">
        <v>39593</v>
      </c>
      <c r="O70">
        <v>772596.67</v>
      </c>
      <c r="P70">
        <v>178845</v>
      </c>
      <c r="Q70">
        <v>51799.23</v>
      </c>
      <c r="R70">
        <v>11624308</v>
      </c>
      <c r="S70">
        <v>374980</v>
      </c>
      <c r="T70">
        <v>713969.11</v>
      </c>
      <c r="U70">
        <v>1882.93</v>
      </c>
      <c r="V70">
        <v>2826</v>
      </c>
      <c r="W70">
        <v>2155</v>
      </c>
      <c r="X70">
        <v>3841</v>
      </c>
      <c r="Y70">
        <v>69978.710000000006</v>
      </c>
      <c r="Z70">
        <v>17071</v>
      </c>
      <c r="AA70">
        <v>218797</v>
      </c>
      <c r="AB70">
        <v>2111262</v>
      </c>
      <c r="AC70">
        <v>5408540.3399999999</v>
      </c>
      <c r="AD70">
        <v>4448.13</v>
      </c>
      <c r="AE70">
        <v>7319.09</v>
      </c>
      <c r="AF70">
        <v>5692</v>
      </c>
      <c r="AG70">
        <v>12426</v>
      </c>
      <c r="AH70">
        <v>482794.33</v>
      </c>
      <c r="AI70">
        <v>154677</v>
      </c>
      <c r="AJ70">
        <v>1368.94</v>
      </c>
      <c r="AK70">
        <v>121050</v>
      </c>
      <c r="AL70">
        <v>8582</v>
      </c>
      <c r="AM70">
        <v>12736.9</v>
      </c>
      <c r="AN70">
        <v>16.559999999999999</v>
      </c>
      <c r="AO70">
        <v>17.8</v>
      </c>
      <c r="AP70">
        <v>17</v>
      </c>
      <c r="AQ70">
        <v>92</v>
      </c>
      <c r="AR70">
        <v>10189.52</v>
      </c>
      <c r="AS70">
        <v>155</v>
      </c>
      <c r="AT70">
        <v>38966.879999999997</v>
      </c>
      <c r="AU70">
        <v>4911016</v>
      </c>
      <c r="AV70">
        <v>279810</v>
      </c>
      <c r="AW70">
        <v>543170.97</v>
      </c>
      <c r="AX70">
        <v>28.4</v>
      </c>
      <c r="AY70">
        <v>80.31</v>
      </c>
      <c r="AZ70">
        <v>284</v>
      </c>
      <c r="BA70">
        <v>1044</v>
      </c>
      <c r="BB70">
        <v>51986.49</v>
      </c>
      <c r="BC70">
        <v>62392</v>
      </c>
      <c r="BD70">
        <v>19421.78</v>
      </c>
      <c r="BE70">
        <v>13262815</v>
      </c>
      <c r="BF70">
        <v>153912</v>
      </c>
      <c r="BG70">
        <v>499118.97</v>
      </c>
      <c r="BH70">
        <v>304.56</v>
      </c>
      <c r="BI70">
        <v>309.68</v>
      </c>
      <c r="BJ70">
        <v>163</v>
      </c>
      <c r="BK70">
        <v>238</v>
      </c>
      <c r="BL70">
        <v>49086.12</v>
      </c>
      <c r="BM70">
        <v>2563</v>
      </c>
    </row>
    <row r="71" spans="1:65">
      <c r="A71" s="1">
        <v>43900</v>
      </c>
      <c r="B71" s="1">
        <v>43898</v>
      </c>
      <c r="C71">
        <v>97607514.959999993</v>
      </c>
      <c r="D71">
        <v>32550399</v>
      </c>
      <c r="E71">
        <v>2038182</v>
      </c>
      <c r="F71">
        <v>13122693</v>
      </c>
      <c r="G71">
        <v>312905.40999999997</v>
      </c>
      <c r="H71">
        <v>438014514</v>
      </c>
      <c r="I71">
        <v>5130816</v>
      </c>
      <c r="J71">
        <v>7927408.3899999997</v>
      </c>
      <c r="K71">
        <v>21634.65</v>
      </c>
      <c r="L71">
        <v>32833.83</v>
      </c>
      <c r="M71">
        <v>21217</v>
      </c>
      <c r="N71">
        <v>37830</v>
      </c>
      <c r="O71">
        <v>749339.1</v>
      </c>
      <c r="P71">
        <v>173122</v>
      </c>
      <c r="Q71">
        <v>38992.35</v>
      </c>
      <c r="R71">
        <v>10196912</v>
      </c>
      <c r="S71">
        <v>325617</v>
      </c>
      <c r="T71">
        <v>641252.68000000005</v>
      </c>
      <c r="U71">
        <v>1791.53</v>
      </c>
      <c r="V71">
        <v>2620.6</v>
      </c>
      <c r="W71">
        <v>2043</v>
      </c>
      <c r="X71">
        <v>3515</v>
      </c>
      <c r="Y71">
        <v>63462.9</v>
      </c>
      <c r="Z71">
        <v>16164</v>
      </c>
      <c r="AA71">
        <v>219516.48</v>
      </c>
      <c r="AB71">
        <v>2177138</v>
      </c>
      <c r="AC71">
        <v>5441925.7999999998</v>
      </c>
      <c r="AD71">
        <v>4611.96</v>
      </c>
      <c r="AE71">
        <v>7637.42</v>
      </c>
      <c r="AF71">
        <v>5766</v>
      </c>
      <c r="AG71">
        <v>12795</v>
      </c>
      <c r="AH71">
        <v>483289.49</v>
      </c>
      <c r="AI71">
        <v>154271</v>
      </c>
      <c r="AJ71">
        <v>1418.31</v>
      </c>
      <c r="AK71">
        <v>129290</v>
      </c>
      <c r="AL71">
        <v>8530</v>
      </c>
      <c r="AM71">
        <v>7849.75</v>
      </c>
      <c r="AN71">
        <v>14.62</v>
      </c>
      <c r="AO71">
        <v>15.58</v>
      </c>
      <c r="AP71">
        <v>15</v>
      </c>
      <c r="AQ71">
        <v>65</v>
      </c>
      <c r="AR71">
        <v>6279.8</v>
      </c>
      <c r="AS71">
        <v>125</v>
      </c>
      <c r="AT71">
        <v>47284.5</v>
      </c>
      <c r="AU71">
        <v>5282826</v>
      </c>
      <c r="AV71">
        <v>242092</v>
      </c>
      <c r="AW71">
        <v>432198.12</v>
      </c>
      <c r="AX71">
        <v>22.8</v>
      </c>
      <c r="AY71">
        <v>74.16</v>
      </c>
      <c r="AZ71">
        <v>228</v>
      </c>
      <c r="BA71">
        <v>980</v>
      </c>
      <c r="BB71">
        <v>43336</v>
      </c>
      <c r="BC71">
        <v>52096</v>
      </c>
      <c r="BD71">
        <v>21502.53</v>
      </c>
      <c r="BE71">
        <v>12034100</v>
      </c>
      <c r="BF71">
        <v>143120</v>
      </c>
      <c r="BG71">
        <v>449810.36</v>
      </c>
      <c r="BH71">
        <v>289.16000000000003</v>
      </c>
      <c r="BI71">
        <v>294.20999999999998</v>
      </c>
      <c r="BJ71">
        <v>158</v>
      </c>
      <c r="BK71">
        <v>232</v>
      </c>
      <c r="BL71">
        <v>44484.89</v>
      </c>
      <c r="BM71">
        <v>2412</v>
      </c>
    </row>
    <row r="72" spans="1:65">
      <c r="A72" s="1">
        <v>43901</v>
      </c>
      <c r="B72" s="1">
        <v>43898</v>
      </c>
      <c r="C72">
        <v>94339419.730000004</v>
      </c>
      <c r="D72">
        <v>31665007</v>
      </c>
      <c r="E72">
        <v>1922008</v>
      </c>
      <c r="F72">
        <v>12810843</v>
      </c>
      <c r="G72">
        <v>324453.08</v>
      </c>
      <c r="H72">
        <v>407347089</v>
      </c>
      <c r="I72">
        <v>4917336</v>
      </c>
      <c r="J72">
        <v>7696445.7199999997</v>
      </c>
      <c r="K72">
        <v>21962.94</v>
      </c>
      <c r="L72">
        <v>33156.720000000001</v>
      </c>
      <c r="M72">
        <v>21540</v>
      </c>
      <c r="N72">
        <v>38145</v>
      </c>
      <c r="O72">
        <v>745061.44</v>
      </c>
      <c r="P72">
        <v>168595</v>
      </c>
      <c r="Q72">
        <v>51761.55</v>
      </c>
      <c r="R72">
        <v>11718490</v>
      </c>
      <c r="S72">
        <v>382791</v>
      </c>
      <c r="T72">
        <v>823757.1</v>
      </c>
      <c r="U72">
        <v>2158.9699999999998</v>
      </c>
      <c r="V72">
        <v>3114.81</v>
      </c>
      <c r="W72">
        <v>2471</v>
      </c>
      <c r="X72">
        <v>4166</v>
      </c>
      <c r="Y72">
        <v>77375.41</v>
      </c>
      <c r="Z72">
        <v>19308</v>
      </c>
      <c r="AA72">
        <v>197080.84</v>
      </c>
      <c r="AB72">
        <v>2135651</v>
      </c>
      <c r="AC72">
        <v>5209650.26</v>
      </c>
      <c r="AD72">
        <v>4398.22</v>
      </c>
      <c r="AE72">
        <v>7237.91</v>
      </c>
      <c r="AF72">
        <v>5589</v>
      </c>
      <c r="AG72">
        <v>12295</v>
      </c>
      <c r="AH72">
        <v>456344.7</v>
      </c>
      <c r="AI72">
        <v>145747</v>
      </c>
      <c r="AJ72">
        <v>1451.68</v>
      </c>
      <c r="AK72">
        <v>136636</v>
      </c>
      <c r="AL72">
        <v>9284</v>
      </c>
      <c r="AM72">
        <v>9816.66</v>
      </c>
      <c r="AN72">
        <v>20.46</v>
      </c>
      <c r="AO72">
        <v>21.57</v>
      </c>
      <c r="AP72">
        <v>22</v>
      </c>
      <c r="AQ72">
        <v>81</v>
      </c>
      <c r="AR72">
        <v>7853.32</v>
      </c>
      <c r="AS72">
        <v>191</v>
      </c>
      <c r="AT72">
        <v>123797.78</v>
      </c>
      <c r="AU72">
        <v>13289372</v>
      </c>
      <c r="AV72">
        <v>476562</v>
      </c>
      <c r="AW72">
        <v>351859.12</v>
      </c>
      <c r="AX72">
        <v>26.4</v>
      </c>
      <c r="AY72">
        <v>69.290000000000006</v>
      </c>
      <c r="AZ72">
        <v>264</v>
      </c>
      <c r="BA72">
        <v>892</v>
      </c>
      <c r="BB72">
        <v>35065.449999999997</v>
      </c>
      <c r="BC72">
        <v>44416</v>
      </c>
      <c r="BD72">
        <v>17999.43</v>
      </c>
      <c r="BE72">
        <v>10005708</v>
      </c>
      <c r="BF72">
        <v>119167</v>
      </c>
      <c r="BG72">
        <v>437430.12</v>
      </c>
      <c r="BH72">
        <v>263.2</v>
      </c>
      <c r="BI72">
        <v>268.25</v>
      </c>
      <c r="BJ72">
        <v>140</v>
      </c>
      <c r="BK72">
        <v>214</v>
      </c>
      <c r="BL72">
        <v>40721.47</v>
      </c>
      <c r="BM72">
        <v>2122</v>
      </c>
    </row>
    <row r="73" spans="1:65">
      <c r="A73" s="1">
        <v>43902</v>
      </c>
      <c r="B73" s="1">
        <v>43898</v>
      </c>
      <c r="C73">
        <v>90092123.709999993</v>
      </c>
      <c r="D73">
        <v>30546319</v>
      </c>
      <c r="E73">
        <v>1810144</v>
      </c>
      <c r="F73">
        <v>12158172</v>
      </c>
      <c r="G73">
        <v>216014.55</v>
      </c>
      <c r="H73">
        <v>273353216</v>
      </c>
      <c r="I73">
        <v>3131254</v>
      </c>
      <c r="J73">
        <v>5711794.4800000004</v>
      </c>
      <c r="K73">
        <v>16566.77</v>
      </c>
      <c r="L73">
        <v>25182.71</v>
      </c>
      <c r="M73">
        <v>16247</v>
      </c>
      <c r="N73">
        <v>29028</v>
      </c>
      <c r="O73">
        <v>552493.18000000005</v>
      </c>
      <c r="P73">
        <v>129213</v>
      </c>
      <c r="Q73">
        <v>59202.78</v>
      </c>
      <c r="R73">
        <v>12338805</v>
      </c>
      <c r="S73">
        <v>411777</v>
      </c>
      <c r="T73">
        <v>900818.71</v>
      </c>
      <c r="U73">
        <v>2490.13</v>
      </c>
      <c r="V73">
        <v>3671.84</v>
      </c>
      <c r="W73">
        <v>2851</v>
      </c>
      <c r="X73">
        <v>4967</v>
      </c>
      <c r="Y73">
        <v>91360.3</v>
      </c>
      <c r="Z73">
        <v>21628</v>
      </c>
      <c r="AA73">
        <v>206865.33</v>
      </c>
      <c r="AB73">
        <v>2123281</v>
      </c>
      <c r="AC73">
        <v>4952135.91</v>
      </c>
      <c r="AD73">
        <v>4370.17</v>
      </c>
      <c r="AE73">
        <v>7119.09</v>
      </c>
      <c r="AF73">
        <v>5411</v>
      </c>
      <c r="AG73">
        <v>11741</v>
      </c>
      <c r="AH73">
        <v>438303.95</v>
      </c>
      <c r="AI73">
        <v>140255</v>
      </c>
      <c r="AJ73">
        <v>1368.88</v>
      </c>
      <c r="AK73">
        <v>138428</v>
      </c>
      <c r="AL73">
        <v>9458</v>
      </c>
      <c r="AM73">
        <v>12707.18</v>
      </c>
      <c r="AN73">
        <v>18.5</v>
      </c>
      <c r="AO73">
        <v>19.670000000000002</v>
      </c>
      <c r="AP73">
        <v>19</v>
      </c>
      <c r="AQ73">
        <v>92</v>
      </c>
      <c r="AR73">
        <v>10165.74</v>
      </c>
      <c r="AS73">
        <v>194</v>
      </c>
      <c r="AT73">
        <v>120967.48</v>
      </c>
      <c r="AU73">
        <v>12763242</v>
      </c>
      <c r="AV73">
        <v>476758</v>
      </c>
      <c r="AW73">
        <v>365523.8</v>
      </c>
      <c r="AX73">
        <v>28</v>
      </c>
      <c r="AY73">
        <v>77.180000000000007</v>
      </c>
      <c r="AZ73">
        <v>280</v>
      </c>
      <c r="BA73">
        <v>1000</v>
      </c>
      <c r="BB73">
        <v>36932.26</v>
      </c>
      <c r="BC73">
        <v>43896</v>
      </c>
      <c r="BD73">
        <v>14549.95</v>
      </c>
      <c r="BE73">
        <v>7400476</v>
      </c>
      <c r="BF73">
        <v>94761</v>
      </c>
      <c r="BG73">
        <v>370910</v>
      </c>
      <c r="BH73">
        <v>262.92</v>
      </c>
      <c r="BI73">
        <v>268.18</v>
      </c>
      <c r="BJ73">
        <v>144</v>
      </c>
      <c r="BK73">
        <v>221</v>
      </c>
      <c r="BL73">
        <v>36296.61</v>
      </c>
      <c r="BM73">
        <v>1954</v>
      </c>
    </row>
    <row r="74" spans="1:65">
      <c r="A74" s="1">
        <v>43903</v>
      </c>
      <c r="B74" s="1">
        <v>43898</v>
      </c>
      <c r="C74">
        <v>89797100.049999997</v>
      </c>
      <c r="D74">
        <v>30081166</v>
      </c>
      <c r="E74">
        <v>1718068</v>
      </c>
      <c r="F74">
        <v>12015715</v>
      </c>
      <c r="G74">
        <v>274402.93</v>
      </c>
      <c r="H74">
        <v>359766681</v>
      </c>
      <c r="I74">
        <v>4265861</v>
      </c>
      <c r="J74">
        <v>7014530.7300000004</v>
      </c>
      <c r="K74">
        <v>21374.67</v>
      </c>
      <c r="L74">
        <v>32360.82</v>
      </c>
      <c r="M74">
        <v>20964</v>
      </c>
      <c r="N74">
        <v>37262</v>
      </c>
      <c r="O74">
        <v>680117.42</v>
      </c>
      <c r="P74">
        <v>155475</v>
      </c>
      <c r="Q74">
        <v>64189.95</v>
      </c>
      <c r="R74">
        <v>12602464</v>
      </c>
      <c r="S74">
        <v>419321</v>
      </c>
      <c r="T74">
        <v>935392.98</v>
      </c>
      <c r="U74">
        <v>2773.19</v>
      </c>
      <c r="V74">
        <v>4009.71</v>
      </c>
      <c r="W74">
        <v>3172</v>
      </c>
      <c r="X74">
        <v>5392</v>
      </c>
      <c r="Y74">
        <v>95694.23</v>
      </c>
      <c r="Z74">
        <v>23235</v>
      </c>
      <c r="AA74">
        <v>200001.78</v>
      </c>
      <c r="AB74">
        <v>2116861</v>
      </c>
      <c r="AC74">
        <v>4967485.68</v>
      </c>
      <c r="AD74">
        <v>4584.6400000000003</v>
      </c>
      <c r="AE74">
        <v>7483.53</v>
      </c>
      <c r="AF74">
        <v>5655</v>
      </c>
      <c r="AG74">
        <v>12241</v>
      </c>
      <c r="AH74">
        <v>435628.82</v>
      </c>
      <c r="AI74">
        <v>139143</v>
      </c>
      <c r="AJ74">
        <v>1385.53</v>
      </c>
      <c r="AK74">
        <v>162788</v>
      </c>
      <c r="AL74">
        <v>10465</v>
      </c>
      <c r="AM74">
        <v>15100.24</v>
      </c>
      <c r="AN74">
        <v>25.31</v>
      </c>
      <c r="AO74">
        <v>27.11</v>
      </c>
      <c r="AP74">
        <v>26</v>
      </c>
      <c r="AQ74">
        <v>108</v>
      </c>
      <c r="AR74">
        <v>12080.19</v>
      </c>
      <c r="AS74">
        <v>244</v>
      </c>
      <c r="AT74">
        <v>59538.09</v>
      </c>
      <c r="AU74">
        <v>6817960</v>
      </c>
      <c r="AV74">
        <v>252058</v>
      </c>
      <c r="AW74">
        <v>369022.87</v>
      </c>
      <c r="AX74">
        <v>27.2</v>
      </c>
      <c r="AY74">
        <v>67.91</v>
      </c>
      <c r="AZ74">
        <v>272</v>
      </c>
      <c r="BA74">
        <v>868</v>
      </c>
      <c r="BB74">
        <v>36875.24</v>
      </c>
      <c r="BC74">
        <v>44856</v>
      </c>
      <c r="BD74">
        <v>13714.19</v>
      </c>
      <c r="BE74">
        <v>6393903</v>
      </c>
      <c r="BF74">
        <v>88437</v>
      </c>
      <c r="BG74">
        <v>449947.92</v>
      </c>
      <c r="BH74">
        <v>242.22</v>
      </c>
      <c r="BI74">
        <v>245.7</v>
      </c>
      <c r="BJ74">
        <v>135</v>
      </c>
      <c r="BK74">
        <v>186</v>
      </c>
      <c r="BL74">
        <v>39367.75</v>
      </c>
      <c r="BM74">
        <v>2032</v>
      </c>
    </row>
    <row r="75" spans="1:65">
      <c r="A75" s="1">
        <v>43904</v>
      </c>
      <c r="B75" s="1">
        <v>43898</v>
      </c>
      <c r="C75">
        <v>82239154.079999998</v>
      </c>
      <c r="D75">
        <v>29412288</v>
      </c>
      <c r="E75">
        <v>1849535</v>
      </c>
      <c r="F75">
        <v>11072127</v>
      </c>
      <c r="G75">
        <v>323312.49</v>
      </c>
      <c r="H75">
        <v>446119361</v>
      </c>
      <c r="I75">
        <v>5358335</v>
      </c>
      <c r="J75">
        <v>8035352.1799999997</v>
      </c>
      <c r="K75">
        <v>25527.49</v>
      </c>
      <c r="L75">
        <v>38965.42</v>
      </c>
      <c r="M75">
        <v>25042</v>
      </c>
      <c r="N75">
        <v>44976</v>
      </c>
      <c r="O75">
        <v>789507.66</v>
      </c>
      <c r="P75">
        <v>188324</v>
      </c>
      <c r="Q75">
        <v>67709.570000000007</v>
      </c>
      <c r="R75">
        <v>14112486</v>
      </c>
      <c r="S75">
        <v>472130</v>
      </c>
      <c r="T75">
        <v>1016446.49</v>
      </c>
      <c r="U75">
        <v>3069.55</v>
      </c>
      <c r="V75">
        <v>4526.08</v>
      </c>
      <c r="W75">
        <v>3525</v>
      </c>
      <c r="X75">
        <v>6135</v>
      </c>
      <c r="Y75">
        <v>104723.66</v>
      </c>
      <c r="Z75">
        <v>25795</v>
      </c>
      <c r="AA75">
        <v>196112.45</v>
      </c>
      <c r="AB75">
        <v>2304388</v>
      </c>
      <c r="AC75">
        <v>4553933.99</v>
      </c>
      <c r="AD75">
        <v>5028</v>
      </c>
      <c r="AE75">
        <v>7970.51</v>
      </c>
      <c r="AF75">
        <v>6132</v>
      </c>
      <c r="AG75">
        <v>12998</v>
      </c>
      <c r="AH75">
        <v>426716.33</v>
      </c>
      <c r="AI75">
        <v>143856</v>
      </c>
      <c r="AJ75">
        <v>1494.88</v>
      </c>
      <c r="AK75">
        <v>159427</v>
      </c>
      <c r="AL75">
        <v>10347</v>
      </c>
      <c r="AM75">
        <v>11769.84</v>
      </c>
      <c r="AN75">
        <v>22.32</v>
      </c>
      <c r="AO75">
        <v>23.56</v>
      </c>
      <c r="AP75">
        <v>23</v>
      </c>
      <c r="AQ75">
        <v>92</v>
      </c>
      <c r="AR75">
        <v>9415.8700000000008</v>
      </c>
      <c r="AS75">
        <v>193</v>
      </c>
      <c r="AT75">
        <v>124236.8</v>
      </c>
      <c r="AU75">
        <v>15451970</v>
      </c>
      <c r="AV75">
        <v>520110</v>
      </c>
      <c r="AW75">
        <v>316853.90000000002</v>
      </c>
      <c r="AX75">
        <v>23.2</v>
      </c>
      <c r="AY75">
        <v>66.09</v>
      </c>
      <c r="AZ75">
        <v>232</v>
      </c>
      <c r="BA75">
        <v>860</v>
      </c>
      <c r="BB75">
        <v>32397.25</v>
      </c>
      <c r="BC75">
        <v>43916</v>
      </c>
      <c r="BD75">
        <v>14636.36</v>
      </c>
      <c r="BE75">
        <v>6653152</v>
      </c>
      <c r="BF75">
        <v>93168</v>
      </c>
      <c r="BG75">
        <v>494209.35</v>
      </c>
      <c r="BH75">
        <v>267.12</v>
      </c>
      <c r="BI75">
        <v>271.83</v>
      </c>
      <c r="BJ75">
        <v>149</v>
      </c>
      <c r="BK75">
        <v>218</v>
      </c>
      <c r="BL75">
        <v>44052.73</v>
      </c>
      <c r="BM75">
        <v>2188</v>
      </c>
    </row>
    <row r="76" spans="1:65">
      <c r="A76" s="1">
        <v>43905</v>
      </c>
      <c r="B76" s="1">
        <v>43905</v>
      </c>
      <c r="C76">
        <v>91482541.310000002</v>
      </c>
      <c r="D76">
        <v>29531221</v>
      </c>
      <c r="E76">
        <v>1858140</v>
      </c>
      <c r="F76">
        <v>11169769</v>
      </c>
      <c r="G76">
        <v>377345.49</v>
      </c>
      <c r="H76">
        <v>492579012</v>
      </c>
      <c r="I76">
        <v>5984517</v>
      </c>
      <c r="J76">
        <v>8848152.8300000001</v>
      </c>
      <c r="K76">
        <v>27463.42</v>
      </c>
      <c r="L76">
        <v>42201.05</v>
      </c>
      <c r="M76">
        <v>26941</v>
      </c>
      <c r="N76">
        <v>48803</v>
      </c>
      <c r="O76">
        <v>873932.86</v>
      </c>
      <c r="P76">
        <v>206968</v>
      </c>
      <c r="Q76">
        <v>83702.850000000006</v>
      </c>
      <c r="R76">
        <v>16299407</v>
      </c>
      <c r="S76">
        <v>541032</v>
      </c>
      <c r="T76">
        <v>1173776.3500000001</v>
      </c>
      <c r="U76">
        <v>3669.34</v>
      </c>
      <c r="V76">
        <v>5412.41</v>
      </c>
      <c r="W76">
        <v>4200</v>
      </c>
      <c r="X76">
        <v>7322</v>
      </c>
      <c r="Y76">
        <v>120473.91</v>
      </c>
      <c r="Z76">
        <v>29184</v>
      </c>
      <c r="AA76">
        <v>207582.84</v>
      </c>
      <c r="AB76">
        <v>2376259</v>
      </c>
      <c r="AC76">
        <v>4921258.25</v>
      </c>
      <c r="AD76">
        <v>5236.3100000000004</v>
      </c>
      <c r="AE76">
        <v>8510.92</v>
      </c>
      <c r="AF76">
        <v>6358</v>
      </c>
      <c r="AG76">
        <v>13985</v>
      </c>
      <c r="AH76">
        <v>460000.6</v>
      </c>
      <c r="AI76">
        <v>156368</v>
      </c>
      <c r="AJ76">
        <v>1464.09</v>
      </c>
      <c r="AK76">
        <v>176456</v>
      </c>
      <c r="AL76">
        <v>12327</v>
      </c>
      <c r="AM76">
        <v>14186.76</v>
      </c>
      <c r="AN76">
        <v>25.29</v>
      </c>
      <c r="AO76">
        <v>26.59</v>
      </c>
      <c r="AP76">
        <v>26</v>
      </c>
      <c r="AQ76">
        <v>106</v>
      </c>
      <c r="AR76">
        <v>11349.41</v>
      </c>
      <c r="AS76">
        <v>245</v>
      </c>
      <c r="AT76">
        <v>123982.72</v>
      </c>
      <c r="AU76">
        <v>19158944</v>
      </c>
      <c r="AV76">
        <v>596656</v>
      </c>
      <c r="AW76">
        <v>485208.09</v>
      </c>
      <c r="AX76">
        <v>28</v>
      </c>
      <c r="AY76">
        <v>79.91</v>
      </c>
      <c r="AZ76">
        <v>280</v>
      </c>
      <c r="BA76">
        <v>1040</v>
      </c>
      <c r="BB76">
        <v>45336.62</v>
      </c>
      <c r="BC76">
        <v>47508</v>
      </c>
      <c r="BD76">
        <v>15788.87</v>
      </c>
      <c r="BE76">
        <v>7957326</v>
      </c>
      <c r="BF76">
        <v>108512</v>
      </c>
      <c r="BG76">
        <v>533248.56000000006</v>
      </c>
      <c r="BH76">
        <v>280.76</v>
      </c>
      <c r="BI76">
        <v>286.43</v>
      </c>
      <c r="BJ76">
        <v>151</v>
      </c>
      <c r="BK76">
        <v>234</v>
      </c>
      <c r="BL76">
        <v>48717.27</v>
      </c>
      <c r="BM76">
        <v>2316</v>
      </c>
    </row>
    <row r="77" spans="1:65">
      <c r="A77" s="1">
        <v>43906</v>
      </c>
      <c r="B77" s="1">
        <v>43905</v>
      </c>
      <c r="C77">
        <v>92803047.189999998</v>
      </c>
      <c r="D77">
        <v>31179191</v>
      </c>
      <c r="E77">
        <v>1702534</v>
      </c>
      <c r="F77">
        <v>13656195</v>
      </c>
      <c r="G77">
        <v>295723.44</v>
      </c>
      <c r="H77">
        <v>407347160</v>
      </c>
      <c r="I77">
        <v>4786243</v>
      </c>
      <c r="J77">
        <v>7955964.25</v>
      </c>
      <c r="K77">
        <v>23471.53</v>
      </c>
      <c r="L77">
        <v>35544.36</v>
      </c>
      <c r="M77">
        <v>23009</v>
      </c>
      <c r="N77">
        <v>40918</v>
      </c>
      <c r="O77">
        <v>770761.29</v>
      </c>
      <c r="P77">
        <v>172148</v>
      </c>
      <c r="Q77">
        <v>83618.41</v>
      </c>
      <c r="R77">
        <v>14378659</v>
      </c>
      <c r="S77">
        <v>483244</v>
      </c>
      <c r="T77">
        <v>1187435.95</v>
      </c>
      <c r="U77">
        <v>3612.07</v>
      </c>
      <c r="V77">
        <v>5241.34</v>
      </c>
      <c r="W77">
        <v>4125</v>
      </c>
      <c r="X77">
        <v>7011</v>
      </c>
      <c r="Y77">
        <v>121788.89</v>
      </c>
      <c r="Z77">
        <v>26425</v>
      </c>
      <c r="AA77">
        <v>209820.16</v>
      </c>
      <c r="AB77">
        <v>2128130</v>
      </c>
      <c r="AC77">
        <v>5420562.6399999997</v>
      </c>
      <c r="AD77">
        <v>5066.45</v>
      </c>
      <c r="AE77">
        <v>8260.75</v>
      </c>
      <c r="AF77">
        <v>6314</v>
      </c>
      <c r="AG77">
        <v>13730</v>
      </c>
      <c r="AH77">
        <v>474178.98</v>
      </c>
      <c r="AI77">
        <v>149170</v>
      </c>
      <c r="AJ77">
        <v>1398.63</v>
      </c>
      <c r="AK77">
        <v>165402</v>
      </c>
      <c r="AL77">
        <v>10255</v>
      </c>
      <c r="AM77">
        <v>12072.04</v>
      </c>
      <c r="AN77">
        <v>28.26</v>
      </c>
      <c r="AO77">
        <v>29.64</v>
      </c>
      <c r="AP77">
        <v>29</v>
      </c>
      <c r="AQ77">
        <v>92</v>
      </c>
      <c r="AR77">
        <v>9657.6299999999992</v>
      </c>
      <c r="AS77">
        <v>201</v>
      </c>
      <c r="AT77">
        <v>119218.76</v>
      </c>
      <c r="AU77">
        <v>20010556</v>
      </c>
      <c r="AV77">
        <v>494710</v>
      </c>
      <c r="AW77">
        <v>331834.33</v>
      </c>
      <c r="AX77">
        <v>21.2</v>
      </c>
      <c r="AY77">
        <v>55.35</v>
      </c>
      <c r="AZ77">
        <v>212</v>
      </c>
      <c r="BA77">
        <v>712</v>
      </c>
      <c r="BB77">
        <v>31631.99</v>
      </c>
      <c r="BC77">
        <v>39376</v>
      </c>
      <c r="BD77">
        <v>17004.419999999998</v>
      </c>
      <c r="BE77">
        <v>9836347</v>
      </c>
      <c r="BF77">
        <v>122184</v>
      </c>
      <c r="BG77">
        <v>423016.86</v>
      </c>
      <c r="BH77">
        <v>237.62</v>
      </c>
      <c r="BI77">
        <v>241.24</v>
      </c>
      <c r="BJ77">
        <v>142</v>
      </c>
      <c r="BK77">
        <v>195</v>
      </c>
      <c r="BL77">
        <v>40561.81</v>
      </c>
      <c r="BM77">
        <v>2087</v>
      </c>
    </row>
    <row r="78" spans="1:65">
      <c r="A78" s="1">
        <v>43907</v>
      </c>
      <c r="B78" s="1">
        <v>43905</v>
      </c>
      <c r="C78">
        <v>89029345.120000005</v>
      </c>
      <c r="D78">
        <v>30249928</v>
      </c>
      <c r="E78">
        <v>1693816</v>
      </c>
      <c r="F78">
        <v>12319530</v>
      </c>
      <c r="G78">
        <v>276082.84999999998</v>
      </c>
      <c r="H78">
        <v>408667937</v>
      </c>
      <c r="I78">
        <v>4755111</v>
      </c>
      <c r="J78">
        <v>7851177.6600000001</v>
      </c>
      <c r="K78">
        <v>22999.759999999998</v>
      </c>
      <c r="L78">
        <v>35003.839999999997</v>
      </c>
      <c r="M78">
        <v>22547</v>
      </c>
      <c r="N78">
        <v>40355</v>
      </c>
      <c r="O78">
        <v>773650.11</v>
      </c>
      <c r="P78">
        <v>170238</v>
      </c>
      <c r="Q78">
        <v>115936.6</v>
      </c>
      <c r="R78">
        <v>13253783</v>
      </c>
      <c r="S78">
        <v>467024</v>
      </c>
      <c r="T78">
        <v>1201688.45</v>
      </c>
      <c r="U78">
        <v>3994.76</v>
      </c>
      <c r="V78">
        <v>5673.47</v>
      </c>
      <c r="W78">
        <v>4570</v>
      </c>
      <c r="X78">
        <v>7556</v>
      </c>
      <c r="Y78">
        <v>132569.26</v>
      </c>
      <c r="Z78">
        <v>27126</v>
      </c>
      <c r="AA78">
        <v>208431.22</v>
      </c>
      <c r="AB78">
        <v>2099603</v>
      </c>
      <c r="AC78">
        <v>5202636.54</v>
      </c>
      <c r="AD78">
        <v>5004.32</v>
      </c>
      <c r="AE78">
        <v>8234.2800000000007</v>
      </c>
      <c r="AF78">
        <v>6320</v>
      </c>
      <c r="AG78">
        <v>13780</v>
      </c>
      <c r="AH78">
        <v>456198.69</v>
      </c>
      <c r="AI78">
        <v>149080</v>
      </c>
      <c r="AJ78">
        <v>1969.74</v>
      </c>
      <c r="AK78">
        <v>201213</v>
      </c>
      <c r="AL78">
        <v>14050</v>
      </c>
      <c r="AM78">
        <v>16254.9</v>
      </c>
      <c r="AN78">
        <v>39.01</v>
      </c>
      <c r="AO78">
        <v>40.520000000000003</v>
      </c>
      <c r="AP78">
        <v>41</v>
      </c>
      <c r="AQ78">
        <v>119</v>
      </c>
      <c r="AR78">
        <v>13003.92</v>
      </c>
      <c r="AS78">
        <v>274</v>
      </c>
      <c r="AT78">
        <v>58227.22</v>
      </c>
      <c r="AU78">
        <v>9637588</v>
      </c>
      <c r="AV78">
        <v>266473</v>
      </c>
      <c r="AW78">
        <v>317946.53999999998</v>
      </c>
      <c r="AX78">
        <v>26</v>
      </c>
      <c r="AY78">
        <v>71.62</v>
      </c>
      <c r="AZ78">
        <v>260</v>
      </c>
      <c r="BA78">
        <v>928</v>
      </c>
      <c r="BB78">
        <v>30371.18</v>
      </c>
      <c r="BC78">
        <v>38520</v>
      </c>
      <c r="BD78">
        <v>18762.04</v>
      </c>
      <c r="BE78">
        <v>10416473</v>
      </c>
      <c r="BF78">
        <v>127247</v>
      </c>
      <c r="BG78">
        <v>462254.34</v>
      </c>
      <c r="BH78">
        <v>292.27999999999997</v>
      </c>
      <c r="BI78">
        <v>297.95</v>
      </c>
      <c r="BJ78">
        <v>157</v>
      </c>
      <c r="BK78">
        <v>240</v>
      </c>
      <c r="BL78">
        <v>45402.11</v>
      </c>
      <c r="BM78">
        <v>2250</v>
      </c>
    </row>
    <row r="79" spans="1:65">
      <c r="A79" s="1">
        <v>43908</v>
      </c>
      <c r="B79" s="1">
        <v>43905</v>
      </c>
      <c r="C79">
        <v>90345852.219999999</v>
      </c>
      <c r="D79">
        <v>30179963</v>
      </c>
      <c r="E79">
        <v>1689094</v>
      </c>
      <c r="F79">
        <v>12387782</v>
      </c>
      <c r="G79">
        <v>294496.27</v>
      </c>
      <c r="H79">
        <v>423687620</v>
      </c>
      <c r="I79">
        <v>4984769</v>
      </c>
      <c r="J79">
        <v>8339372.0899999999</v>
      </c>
      <c r="K79">
        <v>25121.31</v>
      </c>
      <c r="L79">
        <v>37979.5</v>
      </c>
      <c r="M79">
        <v>24626</v>
      </c>
      <c r="N79">
        <v>43700</v>
      </c>
      <c r="O79">
        <v>819062.18</v>
      </c>
      <c r="P79">
        <v>183685</v>
      </c>
      <c r="Q79">
        <v>117443.42</v>
      </c>
      <c r="R79">
        <v>13696977</v>
      </c>
      <c r="S79">
        <v>481558</v>
      </c>
      <c r="T79">
        <v>1368959.22</v>
      </c>
      <c r="U79">
        <v>4551.21</v>
      </c>
      <c r="V79">
        <v>6538.33</v>
      </c>
      <c r="W79">
        <v>5208</v>
      </c>
      <c r="X79">
        <v>8734</v>
      </c>
      <c r="Y79">
        <v>149434.51</v>
      </c>
      <c r="Z79">
        <v>29476</v>
      </c>
      <c r="AA79">
        <v>201088.77</v>
      </c>
      <c r="AB79">
        <v>2130111</v>
      </c>
      <c r="AC79">
        <v>5097439.26</v>
      </c>
      <c r="AD79">
        <v>5399.68</v>
      </c>
      <c r="AE79">
        <v>8650.4599999999991</v>
      </c>
      <c r="AF79">
        <v>6835</v>
      </c>
      <c r="AG79">
        <v>14356</v>
      </c>
      <c r="AH79">
        <v>486420.11</v>
      </c>
      <c r="AI79">
        <v>150582</v>
      </c>
      <c r="AJ79">
        <v>1537.63</v>
      </c>
      <c r="AK79">
        <v>173728</v>
      </c>
      <c r="AL79">
        <v>12577</v>
      </c>
      <c r="AM79">
        <v>13162.48</v>
      </c>
      <c r="AN79">
        <v>32.19</v>
      </c>
      <c r="AO79">
        <v>33.57</v>
      </c>
      <c r="AP79">
        <v>33</v>
      </c>
      <c r="AQ79">
        <v>110</v>
      </c>
      <c r="AR79">
        <v>10529.99</v>
      </c>
      <c r="AS79">
        <v>226</v>
      </c>
      <c r="AT79">
        <v>56625.19</v>
      </c>
      <c r="AU79">
        <v>9695111</v>
      </c>
      <c r="AV79">
        <v>290193</v>
      </c>
      <c r="AW79">
        <v>347684.54</v>
      </c>
      <c r="AX79">
        <v>23.2</v>
      </c>
      <c r="AY79">
        <v>67.459999999999994</v>
      </c>
      <c r="AZ79">
        <v>232</v>
      </c>
      <c r="BA79">
        <v>880</v>
      </c>
      <c r="BB79">
        <v>34686.61</v>
      </c>
      <c r="BC79">
        <v>42308</v>
      </c>
      <c r="BD79">
        <v>18881.41</v>
      </c>
      <c r="BE79">
        <v>10556276</v>
      </c>
      <c r="BF79">
        <v>131388</v>
      </c>
      <c r="BG79">
        <v>554910.98</v>
      </c>
      <c r="BH79">
        <v>328.76</v>
      </c>
      <c r="BI79">
        <v>335.16</v>
      </c>
      <c r="BJ79">
        <v>185</v>
      </c>
      <c r="BK79">
        <v>275</v>
      </c>
      <c r="BL79">
        <v>50869.11</v>
      </c>
      <c r="BM79">
        <v>2484</v>
      </c>
    </row>
    <row r="80" spans="1:65">
      <c r="A80" s="1">
        <v>43909</v>
      </c>
      <c r="B80" s="1">
        <v>43905</v>
      </c>
      <c r="C80">
        <v>92361739.359999999</v>
      </c>
      <c r="D80">
        <v>30058499</v>
      </c>
      <c r="E80">
        <v>1697720</v>
      </c>
      <c r="F80">
        <v>12263731</v>
      </c>
      <c r="G80">
        <v>291423.69</v>
      </c>
      <c r="H80">
        <v>423167391</v>
      </c>
      <c r="I80">
        <v>4951459</v>
      </c>
      <c r="J80">
        <v>8651134.6999999993</v>
      </c>
      <c r="K80">
        <v>26061.99</v>
      </c>
      <c r="L80">
        <v>39131.18</v>
      </c>
      <c r="M80">
        <v>25552</v>
      </c>
      <c r="N80">
        <v>44940</v>
      </c>
      <c r="O80">
        <v>855440.3</v>
      </c>
      <c r="P80">
        <v>186304</v>
      </c>
      <c r="Q80">
        <v>135272.4</v>
      </c>
      <c r="R80">
        <v>15472075</v>
      </c>
      <c r="S80">
        <v>538787</v>
      </c>
      <c r="T80">
        <v>1601369.33</v>
      </c>
      <c r="U80">
        <v>5192.3999999999996</v>
      </c>
      <c r="V80">
        <v>7404.58</v>
      </c>
      <c r="W80">
        <v>5963</v>
      </c>
      <c r="X80">
        <v>9901</v>
      </c>
      <c r="Y80">
        <v>174667.83</v>
      </c>
      <c r="Z80">
        <v>33574</v>
      </c>
      <c r="AA80">
        <v>197129.06</v>
      </c>
      <c r="AB80">
        <v>2131593</v>
      </c>
      <c r="AC80">
        <v>5064433.97</v>
      </c>
      <c r="AD80">
        <v>5495.83</v>
      </c>
      <c r="AE80">
        <v>8807.25</v>
      </c>
      <c r="AF80">
        <v>6950</v>
      </c>
      <c r="AG80">
        <v>14693</v>
      </c>
      <c r="AH80">
        <v>463896.28</v>
      </c>
      <c r="AI80">
        <v>152713</v>
      </c>
      <c r="AJ80">
        <v>1277.01</v>
      </c>
      <c r="AK80">
        <v>138070</v>
      </c>
      <c r="AL80">
        <v>11040</v>
      </c>
      <c r="AM80">
        <v>13197.86</v>
      </c>
      <c r="AN80">
        <v>33.090000000000003</v>
      </c>
      <c r="AO80">
        <v>35.020000000000003</v>
      </c>
      <c r="AP80">
        <v>34</v>
      </c>
      <c r="AQ80">
        <v>110</v>
      </c>
      <c r="AR80">
        <v>10558.29</v>
      </c>
      <c r="AS80">
        <v>217</v>
      </c>
      <c r="AT80">
        <v>70902.539999999994</v>
      </c>
      <c r="AU80">
        <v>12774804</v>
      </c>
      <c r="AV80">
        <v>355443</v>
      </c>
      <c r="AW80">
        <v>367509.65</v>
      </c>
      <c r="AX80">
        <v>27.6</v>
      </c>
      <c r="AY80">
        <v>66.39</v>
      </c>
      <c r="AZ80">
        <v>276</v>
      </c>
      <c r="BA80">
        <v>844</v>
      </c>
      <c r="BB80">
        <v>35621.07</v>
      </c>
      <c r="BC80">
        <v>42532</v>
      </c>
      <c r="BD80">
        <v>15295.64</v>
      </c>
      <c r="BE80">
        <v>8973202</v>
      </c>
      <c r="BF80">
        <v>116810</v>
      </c>
      <c r="BG80">
        <v>475727.68</v>
      </c>
      <c r="BH80">
        <v>285.52</v>
      </c>
      <c r="BI80">
        <v>292.20999999999998</v>
      </c>
      <c r="BJ80">
        <v>166</v>
      </c>
      <c r="BK80">
        <v>259</v>
      </c>
      <c r="BL80">
        <v>47167.040000000001</v>
      </c>
      <c r="BM80">
        <v>2441</v>
      </c>
    </row>
    <row r="81" spans="1:65">
      <c r="A81" s="1">
        <v>43910</v>
      </c>
      <c r="B81" s="1">
        <v>43905</v>
      </c>
      <c r="C81">
        <v>87952527.340000004</v>
      </c>
      <c r="D81">
        <v>29682543</v>
      </c>
      <c r="E81">
        <v>1666585</v>
      </c>
      <c r="F81">
        <v>12131929</v>
      </c>
      <c r="G81">
        <v>283616.75</v>
      </c>
      <c r="H81">
        <v>429316767</v>
      </c>
      <c r="I81">
        <v>4962127</v>
      </c>
      <c r="J81">
        <v>8146555.0300000003</v>
      </c>
      <c r="K81">
        <v>26166.62</v>
      </c>
      <c r="L81">
        <v>39038.959999999999</v>
      </c>
      <c r="M81">
        <v>25656</v>
      </c>
      <c r="N81">
        <v>44751</v>
      </c>
      <c r="O81">
        <v>811355.04</v>
      </c>
      <c r="P81">
        <v>182997</v>
      </c>
      <c r="Q81">
        <v>162712.67000000001</v>
      </c>
      <c r="R81">
        <v>17299533</v>
      </c>
      <c r="S81">
        <v>631743</v>
      </c>
      <c r="T81">
        <v>1731668.7</v>
      </c>
      <c r="U81">
        <v>6110.59</v>
      </c>
      <c r="V81">
        <v>8622.4</v>
      </c>
      <c r="W81">
        <v>7031</v>
      </c>
      <c r="X81">
        <v>11548</v>
      </c>
      <c r="Y81">
        <v>189747.91</v>
      </c>
      <c r="Z81">
        <v>38318</v>
      </c>
      <c r="AA81">
        <v>194446.1</v>
      </c>
      <c r="AB81">
        <v>2152360</v>
      </c>
      <c r="AC81">
        <v>4888871.59</v>
      </c>
      <c r="AD81">
        <v>5488.42</v>
      </c>
      <c r="AE81">
        <v>8751.09</v>
      </c>
      <c r="AF81">
        <v>7023</v>
      </c>
      <c r="AG81">
        <v>14789</v>
      </c>
      <c r="AH81">
        <v>445014.45</v>
      </c>
      <c r="AI81">
        <v>150981</v>
      </c>
      <c r="AJ81">
        <v>1295.99</v>
      </c>
      <c r="AK81">
        <v>136804</v>
      </c>
      <c r="AL81">
        <v>10570</v>
      </c>
      <c r="AM81">
        <v>11441.67</v>
      </c>
      <c r="AN81">
        <v>25.27</v>
      </c>
      <c r="AO81">
        <v>26.93</v>
      </c>
      <c r="AP81">
        <v>27</v>
      </c>
      <c r="AQ81">
        <v>95</v>
      </c>
      <c r="AR81">
        <v>9153.33</v>
      </c>
      <c r="AS81">
        <v>178</v>
      </c>
      <c r="AT81">
        <v>156062.64000000001</v>
      </c>
      <c r="AU81">
        <v>28907020</v>
      </c>
      <c r="AV81">
        <v>702458</v>
      </c>
      <c r="AW81">
        <v>370039.89</v>
      </c>
      <c r="AX81">
        <v>30.4</v>
      </c>
      <c r="AY81">
        <v>81.760000000000005</v>
      </c>
      <c r="AZ81">
        <v>304</v>
      </c>
      <c r="BA81">
        <v>1056</v>
      </c>
      <c r="BB81">
        <v>36872.06</v>
      </c>
      <c r="BC81">
        <v>47048</v>
      </c>
      <c r="BD81">
        <v>18753.599999999999</v>
      </c>
      <c r="BE81">
        <v>12015050</v>
      </c>
      <c r="BF81">
        <v>145728</v>
      </c>
      <c r="BG81">
        <v>676165.4</v>
      </c>
      <c r="BH81">
        <v>280.08</v>
      </c>
      <c r="BI81">
        <v>286.08999999999997</v>
      </c>
      <c r="BJ81">
        <v>159</v>
      </c>
      <c r="BK81">
        <v>247</v>
      </c>
      <c r="BL81">
        <v>52493.06</v>
      </c>
      <c r="BM81">
        <v>2760</v>
      </c>
    </row>
    <row r="82" spans="1:65">
      <c r="A82" s="1">
        <v>43911</v>
      </c>
      <c r="B82" s="1">
        <v>43905</v>
      </c>
      <c r="C82">
        <v>84068715.189999998</v>
      </c>
      <c r="D82">
        <v>29080856</v>
      </c>
      <c r="E82">
        <v>1831605</v>
      </c>
      <c r="F82">
        <v>11321431</v>
      </c>
      <c r="G82">
        <v>314252.17</v>
      </c>
      <c r="H82">
        <v>491352749</v>
      </c>
      <c r="I82">
        <v>5665611</v>
      </c>
      <c r="J82">
        <v>9171725.9800000004</v>
      </c>
      <c r="K82">
        <v>30534.34</v>
      </c>
      <c r="L82">
        <v>45846.86</v>
      </c>
      <c r="M82">
        <v>29947</v>
      </c>
      <c r="N82">
        <v>52664</v>
      </c>
      <c r="O82">
        <v>905368.77</v>
      </c>
      <c r="P82">
        <v>215874</v>
      </c>
      <c r="Q82">
        <v>200203.11</v>
      </c>
      <c r="R82">
        <v>20678512</v>
      </c>
      <c r="S82">
        <v>789384</v>
      </c>
      <c r="T82">
        <v>2065874.78</v>
      </c>
      <c r="U82">
        <v>7923.13</v>
      </c>
      <c r="V82">
        <v>11063.92</v>
      </c>
      <c r="W82">
        <v>9156</v>
      </c>
      <c r="X82">
        <v>14845</v>
      </c>
      <c r="Y82">
        <v>231887.35999999999</v>
      </c>
      <c r="Z82">
        <v>48742</v>
      </c>
      <c r="AA82">
        <v>190995.42</v>
      </c>
      <c r="AB82">
        <v>2348325</v>
      </c>
      <c r="AC82">
        <v>4850541.95</v>
      </c>
      <c r="AD82">
        <v>6185.27</v>
      </c>
      <c r="AE82">
        <v>9726.1200000000008</v>
      </c>
      <c r="AF82">
        <v>7650</v>
      </c>
      <c r="AG82">
        <v>15793</v>
      </c>
      <c r="AH82">
        <v>452734.47</v>
      </c>
      <c r="AI82">
        <v>157215</v>
      </c>
      <c r="AJ82">
        <v>1341.65</v>
      </c>
      <c r="AK82">
        <v>165461</v>
      </c>
      <c r="AL82">
        <v>13796</v>
      </c>
      <c r="AM82">
        <v>15947.04</v>
      </c>
      <c r="AN82">
        <v>29.21</v>
      </c>
      <c r="AO82">
        <v>31</v>
      </c>
      <c r="AP82">
        <v>30</v>
      </c>
      <c r="AQ82">
        <v>124</v>
      </c>
      <c r="AR82">
        <v>12757.64</v>
      </c>
      <c r="AS82">
        <v>293</v>
      </c>
      <c r="AT82">
        <v>76645.67</v>
      </c>
      <c r="AU82">
        <v>14055567</v>
      </c>
      <c r="AV82">
        <v>390763</v>
      </c>
      <c r="AW82">
        <v>355801.08</v>
      </c>
      <c r="AX82">
        <v>32.799999999999997</v>
      </c>
      <c r="AY82">
        <v>88.81</v>
      </c>
      <c r="AZ82">
        <v>328</v>
      </c>
      <c r="BA82">
        <v>1148</v>
      </c>
      <c r="BB82">
        <v>36795.67</v>
      </c>
      <c r="BC82">
        <v>48436</v>
      </c>
      <c r="BD82">
        <v>18908.22</v>
      </c>
      <c r="BE82">
        <v>16171464</v>
      </c>
      <c r="BF82">
        <v>175758</v>
      </c>
      <c r="BG82">
        <v>608545.48</v>
      </c>
      <c r="BH82">
        <v>349.49</v>
      </c>
      <c r="BI82">
        <v>357.21</v>
      </c>
      <c r="BJ82">
        <v>194</v>
      </c>
      <c r="BK82">
        <v>307</v>
      </c>
      <c r="BL82">
        <v>66995.12</v>
      </c>
      <c r="BM82">
        <v>3264</v>
      </c>
    </row>
    <row r="83" spans="1:65">
      <c r="A83" s="1">
        <v>43912</v>
      </c>
      <c r="B83" s="1">
        <v>43912</v>
      </c>
      <c r="C83">
        <v>92713105.280000001</v>
      </c>
      <c r="D83">
        <v>29429744</v>
      </c>
      <c r="E83">
        <v>1885338</v>
      </c>
      <c r="F83">
        <v>11352692</v>
      </c>
      <c r="G83">
        <v>337229.69</v>
      </c>
      <c r="H83">
        <v>520975608</v>
      </c>
      <c r="I83">
        <v>5983543</v>
      </c>
      <c r="J83">
        <v>9995888.1500000004</v>
      </c>
      <c r="K83">
        <v>32356.02</v>
      </c>
      <c r="L83">
        <v>49203.519999999997</v>
      </c>
      <c r="M83">
        <v>31731</v>
      </c>
      <c r="N83">
        <v>56724</v>
      </c>
      <c r="O83">
        <v>974986.11</v>
      </c>
      <c r="P83">
        <v>235246</v>
      </c>
      <c r="Q83">
        <v>239816.2</v>
      </c>
      <c r="R83">
        <v>22541819</v>
      </c>
      <c r="S83">
        <v>880809</v>
      </c>
      <c r="T83">
        <v>2314834.19</v>
      </c>
      <c r="U83">
        <v>8404.2099999999991</v>
      </c>
      <c r="V83">
        <v>11879.49</v>
      </c>
      <c r="W83">
        <v>9719</v>
      </c>
      <c r="X83">
        <v>16055</v>
      </c>
      <c r="Y83">
        <v>306194.78000000003</v>
      </c>
      <c r="Z83">
        <v>53337</v>
      </c>
      <c r="AA83">
        <v>209281.57</v>
      </c>
      <c r="AB83">
        <v>2446154</v>
      </c>
      <c r="AC83">
        <v>5345432.8600000003</v>
      </c>
      <c r="AD83">
        <v>6560.22</v>
      </c>
      <c r="AE83">
        <v>10458.9</v>
      </c>
      <c r="AF83">
        <v>8241</v>
      </c>
      <c r="AG83">
        <v>17352</v>
      </c>
      <c r="AH83">
        <v>500763.57</v>
      </c>
      <c r="AI83">
        <v>174763</v>
      </c>
      <c r="AJ83">
        <v>1346.75</v>
      </c>
      <c r="AK83">
        <v>196851</v>
      </c>
      <c r="AL83">
        <v>16228</v>
      </c>
      <c r="AM83">
        <v>17076.07</v>
      </c>
      <c r="AN83">
        <v>36.06</v>
      </c>
      <c r="AO83">
        <v>38.450000000000003</v>
      </c>
      <c r="AP83">
        <v>37</v>
      </c>
      <c r="AQ83">
        <v>138</v>
      </c>
      <c r="AR83">
        <v>13660.86</v>
      </c>
      <c r="AS83">
        <v>313</v>
      </c>
      <c r="AT83">
        <v>75832.5</v>
      </c>
      <c r="AU83">
        <v>14188795</v>
      </c>
      <c r="AV83">
        <v>435100</v>
      </c>
      <c r="AW83">
        <v>417647.03</v>
      </c>
      <c r="AX83">
        <v>32.799999999999997</v>
      </c>
      <c r="AY83">
        <v>100.55</v>
      </c>
      <c r="AZ83">
        <v>328</v>
      </c>
      <c r="BA83">
        <v>1320</v>
      </c>
      <c r="BB83">
        <v>42870.15</v>
      </c>
      <c r="BC83">
        <v>56296</v>
      </c>
      <c r="BD83">
        <v>18104.38</v>
      </c>
      <c r="BE83">
        <v>17681000</v>
      </c>
      <c r="BF83">
        <v>189603</v>
      </c>
      <c r="BG83">
        <v>672456.19</v>
      </c>
      <c r="BH83">
        <v>319.26</v>
      </c>
      <c r="BI83">
        <v>325.95</v>
      </c>
      <c r="BJ83">
        <v>184</v>
      </c>
      <c r="BK83">
        <v>282</v>
      </c>
      <c r="BL83">
        <v>69507.839999999997</v>
      </c>
      <c r="BM83">
        <v>3437</v>
      </c>
    </row>
    <row r="84" spans="1:65">
      <c r="A84" s="1">
        <v>43913</v>
      </c>
      <c r="B84" s="1">
        <v>43912</v>
      </c>
      <c r="C84">
        <v>97272425.290000007</v>
      </c>
      <c r="D84">
        <v>32293904</v>
      </c>
      <c r="E84">
        <v>1850881</v>
      </c>
      <c r="F84">
        <v>14489019</v>
      </c>
      <c r="G84">
        <v>313860.89</v>
      </c>
      <c r="H84">
        <v>473286112</v>
      </c>
      <c r="I84">
        <v>5344885</v>
      </c>
      <c r="J84">
        <v>9648681.1999999993</v>
      </c>
      <c r="K84">
        <v>30190.57</v>
      </c>
      <c r="L84">
        <v>45371.519999999997</v>
      </c>
      <c r="M84">
        <v>29591</v>
      </c>
      <c r="N84">
        <v>52111</v>
      </c>
      <c r="O84">
        <v>930795.91</v>
      </c>
      <c r="P84">
        <v>216811</v>
      </c>
      <c r="Q84">
        <v>229182.49</v>
      </c>
      <c r="R84">
        <v>20212124</v>
      </c>
      <c r="S84">
        <v>764917</v>
      </c>
      <c r="T84">
        <v>2129374.56</v>
      </c>
      <c r="U84">
        <v>7763.84</v>
      </c>
      <c r="V84">
        <v>10985.2</v>
      </c>
      <c r="W84">
        <v>8935</v>
      </c>
      <c r="X84">
        <v>14706</v>
      </c>
      <c r="Y84">
        <v>234163.46</v>
      </c>
      <c r="Z84">
        <v>47973</v>
      </c>
      <c r="AA84">
        <v>222984.37</v>
      </c>
      <c r="AB84">
        <v>2397715</v>
      </c>
      <c r="AC84">
        <v>5947024.5700000003</v>
      </c>
      <c r="AD84">
        <v>6886.18</v>
      </c>
      <c r="AE84">
        <v>10844</v>
      </c>
      <c r="AF84">
        <v>8682</v>
      </c>
      <c r="AG84">
        <v>17826</v>
      </c>
      <c r="AH84">
        <v>539647.31999999995</v>
      </c>
      <c r="AI84">
        <v>177869</v>
      </c>
      <c r="AJ84">
        <v>1308.3</v>
      </c>
      <c r="AK84">
        <v>203232</v>
      </c>
      <c r="AL84">
        <v>16254</v>
      </c>
      <c r="AM84">
        <v>18384.27</v>
      </c>
      <c r="AN84">
        <v>31.16</v>
      </c>
      <c r="AO84">
        <v>32.53</v>
      </c>
      <c r="AP84">
        <v>32</v>
      </c>
      <c r="AQ84">
        <v>146</v>
      </c>
      <c r="AR84">
        <v>14707.42</v>
      </c>
      <c r="AS84">
        <v>299</v>
      </c>
      <c r="AT84">
        <v>54594.38</v>
      </c>
      <c r="AU84">
        <v>10281745</v>
      </c>
      <c r="AV84">
        <v>424275</v>
      </c>
      <c r="AW84">
        <v>386483.86</v>
      </c>
      <c r="AX84">
        <v>32.4</v>
      </c>
      <c r="AY84">
        <v>78.84</v>
      </c>
      <c r="AZ84">
        <v>324</v>
      </c>
      <c r="BA84">
        <v>1004</v>
      </c>
      <c r="BB84">
        <v>37980.31</v>
      </c>
      <c r="BC84">
        <v>47844</v>
      </c>
      <c r="BD84">
        <v>22959.73</v>
      </c>
      <c r="BE84">
        <v>19639167</v>
      </c>
      <c r="BF84">
        <v>200369</v>
      </c>
      <c r="BG84">
        <v>683826.51</v>
      </c>
      <c r="BH84">
        <v>321.76</v>
      </c>
      <c r="BI84">
        <v>328.72</v>
      </c>
      <c r="BJ84">
        <v>188</v>
      </c>
      <c r="BK84">
        <v>281</v>
      </c>
      <c r="BL84">
        <v>65328.7</v>
      </c>
      <c r="BM84">
        <v>3643</v>
      </c>
    </row>
    <row r="85" spans="1:65">
      <c r="A85" s="1">
        <v>43914</v>
      </c>
      <c r="B85" s="1">
        <v>43912</v>
      </c>
      <c r="C85">
        <v>97493791.079999998</v>
      </c>
      <c r="D85">
        <v>31306152</v>
      </c>
      <c r="E85">
        <v>1855035</v>
      </c>
      <c r="F85">
        <v>12922156</v>
      </c>
      <c r="G85">
        <v>338309.39</v>
      </c>
      <c r="H85">
        <v>486423065</v>
      </c>
      <c r="I85">
        <v>5505725</v>
      </c>
      <c r="J85">
        <v>9791805.7699999996</v>
      </c>
      <c r="K85">
        <v>30763.74</v>
      </c>
      <c r="L85">
        <v>45821.2</v>
      </c>
      <c r="M85">
        <v>30155</v>
      </c>
      <c r="N85">
        <v>52492</v>
      </c>
      <c r="O85">
        <v>943398.71</v>
      </c>
      <c r="P85">
        <v>219375</v>
      </c>
      <c r="Q85">
        <v>219247.26</v>
      </c>
      <c r="R85">
        <v>20440464</v>
      </c>
      <c r="S85">
        <v>765420</v>
      </c>
      <c r="T85">
        <v>2041457.9</v>
      </c>
      <c r="U85">
        <v>7569.05</v>
      </c>
      <c r="V85">
        <v>10623.32</v>
      </c>
      <c r="W85">
        <v>8725</v>
      </c>
      <c r="X85">
        <v>14231</v>
      </c>
      <c r="Y85">
        <v>222313.34</v>
      </c>
      <c r="Z85">
        <v>47194</v>
      </c>
      <c r="AA85">
        <v>232566.93</v>
      </c>
      <c r="AB85">
        <v>2432998</v>
      </c>
      <c r="AC85">
        <v>5886482.8399999999</v>
      </c>
      <c r="AD85">
        <v>6788.34</v>
      </c>
      <c r="AE85">
        <v>10717.52</v>
      </c>
      <c r="AF85">
        <v>8451</v>
      </c>
      <c r="AG85">
        <v>17390</v>
      </c>
      <c r="AH85">
        <v>544646.04</v>
      </c>
      <c r="AI85">
        <v>173736</v>
      </c>
      <c r="AJ85">
        <v>1366.57</v>
      </c>
      <c r="AK85">
        <v>192658</v>
      </c>
      <c r="AL85">
        <v>14415</v>
      </c>
      <c r="AM85">
        <v>14479.88</v>
      </c>
      <c r="AN85">
        <v>35.08</v>
      </c>
      <c r="AO85">
        <v>36.33</v>
      </c>
      <c r="AP85">
        <v>36</v>
      </c>
      <c r="AQ85">
        <v>114</v>
      </c>
      <c r="AR85">
        <v>11583.9</v>
      </c>
      <c r="AS85">
        <v>274</v>
      </c>
      <c r="AT85">
        <v>51709.78</v>
      </c>
      <c r="AU85">
        <v>10778382</v>
      </c>
      <c r="AV85">
        <v>408648</v>
      </c>
      <c r="AW85">
        <v>491206.27</v>
      </c>
      <c r="AX85">
        <v>21.6</v>
      </c>
      <c r="AY85">
        <v>50.56</v>
      </c>
      <c r="AZ85">
        <v>216</v>
      </c>
      <c r="BA85">
        <v>640</v>
      </c>
      <c r="BB85">
        <v>49622.5</v>
      </c>
      <c r="BC85">
        <v>64304</v>
      </c>
      <c r="BD85">
        <v>29366.78</v>
      </c>
      <c r="BE85">
        <v>26012816</v>
      </c>
      <c r="BF85">
        <v>269900</v>
      </c>
      <c r="BG85">
        <v>770554.79</v>
      </c>
      <c r="BH85">
        <v>429.9</v>
      </c>
      <c r="BI85">
        <v>438.1</v>
      </c>
      <c r="BJ85">
        <v>235</v>
      </c>
      <c r="BK85">
        <v>355</v>
      </c>
      <c r="BL85">
        <v>78736.89</v>
      </c>
      <c r="BM85">
        <v>4051</v>
      </c>
    </row>
    <row r="86" spans="1:65">
      <c r="A86" s="1">
        <v>43915</v>
      </c>
      <c r="B86" s="1">
        <v>43912</v>
      </c>
      <c r="C86">
        <v>97877813.099999994</v>
      </c>
      <c r="D86">
        <v>31648766</v>
      </c>
      <c r="E86">
        <v>1860034</v>
      </c>
      <c r="F86">
        <v>13375979</v>
      </c>
      <c r="G86">
        <v>351662.95</v>
      </c>
      <c r="H86">
        <v>506172079</v>
      </c>
      <c r="I86">
        <v>5701268</v>
      </c>
      <c r="J86">
        <v>9946216.1199999992</v>
      </c>
      <c r="K86">
        <v>31211.96</v>
      </c>
      <c r="L86">
        <v>46375.64</v>
      </c>
      <c r="M86">
        <v>30596</v>
      </c>
      <c r="N86">
        <v>53091</v>
      </c>
      <c r="O86">
        <v>962738.41</v>
      </c>
      <c r="P86">
        <v>224413</v>
      </c>
      <c r="Q86">
        <v>203209.59</v>
      </c>
      <c r="R86">
        <v>19838357</v>
      </c>
      <c r="S86">
        <v>739826</v>
      </c>
      <c r="T86">
        <v>2042840.39</v>
      </c>
      <c r="U86">
        <v>7481.09</v>
      </c>
      <c r="V86">
        <v>10463.25</v>
      </c>
      <c r="W86">
        <v>8629</v>
      </c>
      <c r="X86">
        <v>13975</v>
      </c>
      <c r="Y86">
        <v>219999.27</v>
      </c>
      <c r="Z86">
        <v>46777</v>
      </c>
      <c r="AA86">
        <v>224208.74</v>
      </c>
      <c r="AB86">
        <v>2480343</v>
      </c>
      <c r="AC86">
        <v>5798031.4400000004</v>
      </c>
      <c r="AD86">
        <v>6450.26</v>
      </c>
      <c r="AE86">
        <v>10268.879999999999</v>
      </c>
      <c r="AF86">
        <v>8201</v>
      </c>
      <c r="AG86">
        <v>16976</v>
      </c>
      <c r="AH86">
        <v>534971.09</v>
      </c>
      <c r="AI86">
        <v>179471</v>
      </c>
      <c r="AJ86">
        <v>1279.97</v>
      </c>
      <c r="AK86">
        <v>189038</v>
      </c>
      <c r="AL86">
        <v>14176</v>
      </c>
      <c r="AM86">
        <v>15827.07</v>
      </c>
      <c r="AN86">
        <v>29.2</v>
      </c>
      <c r="AO86">
        <v>30.93</v>
      </c>
      <c r="AP86">
        <v>30</v>
      </c>
      <c r="AQ86">
        <v>134</v>
      </c>
      <c r="AR86">
        <v>12661.66</v>
      </c>
      <c r="AS86">
        <v>277</v>
      </c>
      <c r="AT86">
        <v>51496.29</v>
      </c>
      <c r="AU86">
        <v>10862846</v>
      </c>
      <c r="AV86">
        <v>363661</v>
      </c>
      <c r="AW86">
        <v>399042.99</v>
      </c>
      <c r="AX86">
        <v>12</v>
      </c>
      <c r="AY86">
        <v>25.66</v>
      </c>
      <c r="AZ86">
        <v>120</v>
      </c>
      <c r="BA86">
        <v>320</v>
      </c>
      <c r="BB86">
        <v>41907.93</v>
      </c>
      <c r="BC86">
        <v>55484</v>
      </c>
      <c r="BD86">
        <v>35635.35</v>
      </c>
      <c r="BE86">
        <v>25479535</v>
      </c>
      <c r="BF86">
        <v>276681</v>
      </c>
      <c r="BG86">
        <v>858832.7</v>
      </c>
      <c r="BH86">
        <v>396.16</v>
      </c>
      <c r="BI86">
        <v>408.73</v>
      </c>
      <c r="BJ86">
        <v>235</v>
      </c>
      <c r="BK86">
        <v>419</v>
      </c>
      <c r="BL86">
        <v>77704.100000000006</v>
      </c>
      <c r="BM86">
        <v>7364</v>
      </c>
    </row>
    <row r="87" spans="1:65">
      <c r="A87" s="1">
        <v>43916</v>
      </c>
      <c r="B87" s="1">
        <v>43912</v>
      </c>
      <c r="C87">
        <v>96265907.189999998</v>
      </c>
      <c r="D87">
        <v>31681638</v>
      </c>
      <c r="E87">
        <v>1895986</v>
      </c>
      <c r="F87">
        <v>13168131</v>
      </c>
      <c r="G87">
        <v>296770.26</v>
      </c>
      <c r="H87">
        <v>485533801</v>
      </c>
      <c r="I87">
        <v>5544535</v>
      </c>
      <c r="J87">
        <v>9786953.0999999996</v>
      </c>
      <c r="K87">
        <v>31231.94</v>
      </c>
      <c r="L87">
        <v>46074.35</v>
      </c>
      <c r="M87">
        <v>30619</v>
      </c>
      <c r="N87">
        <v>52637</v>
      </c>
      <c r="O87">
        <v>949537.08</v>
      </c>
      <c r="P87">
        <v>222066</v>
      </c>
      <c r="Q87">
        <v>190977.02</v>
      </c>
      <c r="R87">
        <v>19513241</v>
      </c>
      <c r="S87">
        <v>711158</v>
      </c>
      <c r="T87">
        <v>1949188.9</v>
      </c>
      <c r="U87">
        <v>7027.09</v>
      </c>
      <c r="V87">
        <v>9871.09</v>
      </c>
      <c r="W87">
        <v>8108</v>
      </c>
      <c r="X87">
        <v>13235</v>
      </c>
      <c r="Y87">
        <v>207429.55</v>
      </c>
      <c r="Z87">
        <v>45441</v>
      </c>
      <c r="AA87">
        <v>235242.76</v>
      </c>
      <c r="AB87">
        <v>2485115</v>
      </c>
      <c r="AC87">
        <v>5971007.3700000001</v>
      </c>
      <c r="AD87">
        <v>6807.32</v>
      </c>
      <c r="AE87">
        <v>10695.48</v>
      </c>
      <c r="AF87">
        <v>8640</v>
      </c>
      <c r="AG87">
        <v>17523</v>
      </c>
      <c r="AH87">
        <v>534932.74</v>
      </c>
      <c r="AI87">
        <v>169007</v>
      </c>
      <c r="AJ87">
        <v>1315.38</v>
      </c>
      <c r="AK87">
        <v>171885</v>
      </c>
      <c r="AL87">
        <v>12336</v>
      </c>
      <c r="AM87">
        <v>17644.400000000001</v>
      </c>
      <c r="AN87">
        <v>38</v>
      </c>
      <c r="AO87">
        <v>39.44</v>
      </c>
      <c r="AP87">
        <v>39</v>
      </c>
      <c r="AQ87">
        <v>123</v>
      </c>
      <c r="AR87">
        <v>14115.52</v>
      </c>
      <c r="AS87">
        <v>321</v>
      </c>
      <c r="AT87">
        <v>72170.509999999995</v>
      </c>
      <c r="AU87">
        <v>21953179</v>
      </c>
      <c r="AV87">
        <v>401656</v>
      </c>
      <c r="AW87">
        <v>416546.83</v>
      </c>
      <c r="AX87">
        <v>18.399999999999999</v>
      </c>
      <c r="AY87">
        <v>27.42</v>
      </c>
      <c r="AZ87">
        <v>184</v>
      </c>
      <c r="BA87">
        <v>316</v>
      </c>
      <c r="BB87">
        <v>41332.07</v>
      </c>
      <c r="BC87">
        <v>56740</v>
      </c>
      <c r="BD87">
        <v>34644.47</v>
      </c>
      <c r="BE87">
        <v>24772184</v>
      </c>
      <c r="BF87">
        <v>276754</v>
      </c>
      <c r="BG87">
        <v>944674.9</v>
      </c>
      <c r="BH87">
        <v>426.3</v>
      </c>
      <c r="BI87">
        <v>440.3</v>
      </c>
      <c r="BJ87">
        <v>251</v>
      </c>
      <c r="BK87">
        <v>456</v>
      </c>
      <c r="BL87">
        <v>87617.78</v>
      </c>
      <c r="BM87">
        <v>8303</v>
      </c>
    </row>
    <row r="88" spans="1:65">
      <c r="A88" s="1">
        <v>43917</v>
      </c>
      <c r="B88" s="1">
        <v>43912</v>
      </c>
      <c r="C88">
        <v>94500567.379999995</v>
      </c>
      <c r="D88">
        <v>31702510</v>
      </c>
      <c r="E88">
        <v>1915369</v>
      </c>
      <c r="F88">
        <v>13381382</v>
      </c>
      <c r="G88">
        <v>241734.56</v>
      </c>
      <c r="H88">
        <v>506132622</v>
      </c>
      <c r="I88">
        <v>5602667</v>
      </c>
      <c r="J88">
        <v>9257770.6600000001</v>
      </c>
      <c r="K88">
        <v>29697.8</v>
      </c>
      <c r="L88">
        <v>44213.52</v>
      </c>
      <c r="M88">
        <v>29119</v>
      </c>
      <c r="N88">
        <v>50653</v>
      </c>
      <c r="O88">
        <v>903155.03</v>
      </c>
      <c r="P88">
        <v>217310</v>
      </c>
      <c r="Q88">
        <v>126684.34</v>
      </c>
      <c r="R88">
        <v>15947319</v>
      </c>
      <c r="S88">
        <v>560799</v>
      </c>
      <c r="T88">
        <v>1464227.57</v>
      </c>
      <c r="U88">
        <v>5432.14</v>
      </c>
      <c r="V88">
        <v>7635.89</v>
      </c>
      <c r="W88">
        <v>6274</v>
      </c>
      <c r="X88">
        <v>10267</v>
      </c>
      <c r="Y88">
        <v>157068.12</v>
      </c>
      <c r="Z88">
        <v>36033</v>
      </c>
      <c r="AA88">
        <v>220314.75</v>
      </c>
      <c r="AB88">
        <v>2420908</v>
      </c>
      <c r="AC88">
        <v>5263347.72</v>
      </c>
      <c r="AD88">
        <v>6611.35</v>
      </c>
      <c r="AE88">
        <v>10325.98</v>
      </c>
      <c r="AF88">
        <v>8149</v>
      </c>
      <c r="AG88">
        <v>16661</v>
      </c>
      <c r="AH88">
        <v>505294.56</v>
      </c>
      <c r="AI88">
        <v>168834</v>
      </c>
      <c r="AJ88">
        <v>1308.26</v>
      </c>
      <c r="AK88">
        <v>199779</v>
      </c>
      <c r="AL88">
        <v>13517</v>
      </c>
      <c r="AM88">
        <v>16984.84</v>
      </c>
      <c r="AN88">
        <v>39.979999999999997</v>
      </c>
      <c r="AO88">
        <v>41.76</v>
      </c>
      <c r="AP88">
        <v>41</v>
      </c>
      <c r="AQ88">
        <v>141</v>
      </c>
      <c r="AR88">
        <v>13587.88</v>
      </c>
      <c r="AS88">
        <v>303</v>
      </c>
      <c r="AT88">
        <v>155340.85999999999</v>
      </c>
      <c r="AU88">
        <v>41180666</v>
      </c>
      <c r="AV88">
        <v>808060</v>
      </c>
      <c r="AW88">
        <v>396692.31</v>
      </c>
      <c r="AX88">
        <v>20</v>
      </c>
      <c r="AY88">
        <v>38.299999999999997</v>
      </c>
      <c r="AZ88">
        <v>200</v>
      </c>
      <c r="BA88">
        <v>468</v>
      </c>
      <c r="BB88">
        <v>41114.74</v>
      </c>
      <c r="BC88">
        <v>61380</v>
      </c>
      <c r="BD88">
        <v>25338.44</v>
      </c>
      <c r="BE88">
        <v>15744535</v>
      </c>
      <c r="BF88">
        <v>196136</v>
      </c>
      <c r="BG88">
        <v>1035601.41</v>
      </c>
      <c r="BH88">
        <v>434.18</v>
      </c>
      <c r="BI88">
        <v>447.16</v>
      </c>
      <c r="BJ88">
        <v>247</v>
      </c>
      <c r="BK88">
        <v>437</v>
      </c>
      <c r="BL88">
        <v>86840.3</v>
      </c>
      <c r="BM88">
        <v>6824</v>
      </c>
    </row>
    <row r="89" spans="1:65">
      <c r="A89" s="1">
        <v>43918</v>
      </c>
      <c r="B89" s="1">
        <v>43912</v>
      </c>
      <c r="C89">
        <v>91610517.319999993</v>
      </c>
      <c r="D89">
        <v>31406990</v>
      </c>
      <c r="E89">
        <v>2116794</v>
      </c>
      <c r="F89">
        <v>12439726</v>
      </c>
      <c r="G89">
        <v>225230.51</v>
      </c>
      <c r="H89">
        <v>564225879</v>
      </c>
      <c r="I89">
        <v>6525420</v>
      </c>
      <c r="J89">
        <v>9942766.4600000009</v>
      </c>
      <c r="K89">
        <v>33060.870000000003</v>
      </c>
      <c r="L89">
        <v>49129.5</v>
      </c>
      <c r="M89">
        <v>32425</v>
      </c>
      <c r="N89">
        <v>56263</v>
      </c>
      <c r="O89">
        <v>985690.67</v>
      </c>
      <c r="P89">
        <v>245162</v>
      </c>
      <c r="Q89">
        <v>142905.32</v>
      </c>
      <c r="R89">
        <v>20692525</v>
      </c>
      <c r="S89">
        <v>727970</v>
      </c>
      <c r="T89">
        <v>1722236.08</v>
      </c>
      <c r="U89">
        <v>6316.93</v>
      </c>
      <c r="V89">
        <v>8899.0400000000009</v>
      </c>
      <c r="W89">
        <v>7317</v>
      </c>
      <c r="X89">
        <v>12032</v>
      </c>
      <c r="Y89">
        <v>184220.74</v>
      </c>
      <c r="Z89">
        <v>43904</v>
      </c>
      <c r="AA89">
        <v>215500.13</v>
      </c>
      <c r="AB89">
        <v>2709414</v>
      </c>
      <c r="AC89">
        <v>5343440.01</v>
      </c>
      <c r="AD89">
        <v>7256.43</v>
      </c>
      <c r="AE89">
        <v>11305.13</v>
      </c>
      <c r="AF89">
        <v>8860</v>
      </c>
      <c r="AG89">
        <v>17971</v>
      </c>
      <c r="AH89">
        <v>512387.56</v>
      </c>
      <c r="AI89">
        <v>176349</v>
      </c>
      <c r="AJ89">
        <v>1342.51</v>
      </c>
      <c r="AK89">
        <v>182477</v>
      </c>
      <c r="AL89">
        <v>13527</v>
      </c>
      <c r="AM89">
        <v>21130.83</v>
      </c>
      <c r="AN89">
        <v>47.65</v>
      </c>
      <c r="AO89">
        <v>49.58</v>
      </c>
      <c r="AP89">
        <v>49</v>
      </c>
      <c r="AQ89">
        <v>158</v>
      </c>
      <c r="AR89">
        <v>16904.66</v>
      </c>
      <c r="AS89">
        <v>326</v>
      </c>
      <c r="AT89">
        <v>228395.66</v>
      </c>
      <c r="AU89">
        <v>45643666</v>
      </c>
      <c r="AV89">
        <v>867332</v>
      </c>
      <c r="AW89">
        <v>499880.4</v>
      </c>
      <c r="AX89">
        <v>29.2</v>
      </c>
      <c r="AY89">
        <v>49.96</v>
      </c>
      <c r="AZ89">
        <v>292</v>
      </c>
      <c r="BA89">
        <v>596</v>
      </c>
      <c r="BB89">
        <v>46214.03</v>
      </c>
      <c r="BC89">
        <v>65644</v>
      </c>
      <c r="BD89">
        <v>32400.95</v>
      </c>
      <c r="BE89">
        <v>18767048</v>
      </c>
      <c r="BF89">
        <v>232370</v>
      </c>
      <c r="BG89">
        <v>1074714.99</v>
      </c>
      <c r="BH89">
        <v>533.41999999999996</v>
      </c>
      <c r="BI89">
        <v>548.65</v>
      </c>
      <c r="BJ89">
        <v>313</v>
      </c>
      <c r="BK89">
        <v>536</v>
      </c>
      <c r="BL89">
        <v>102692.48</v>
      </c>
      <c r="BM89">
        <v>7778</v>
      </c>
    </row>
    <row r="90" spans="1:65">
      <c r="A90" s="1">
        <v>43919</v>
      </c>
      <c r="B90" s="1">
        <v>43919</v>
      </c>
      <c r="C90">
        <v>96376162.969999999</v>
      </c>
      <c r="D90">
        <v>31631040</v>
      </c>
      <c r="E90">
        <v>2163942</v>
      </c>
      <c r="F90">
        <v>12040919</v>
      </c>
      <c r="G90">
        <v>214894.8</v>
      </c>
      <c r="H90">
        <v>551003922</v>
      </c>
      <c r="I90">
        <v>6523704</v>
      </c>
      <c r="J90">
        <v>10199795.140000001</v>
      </c>
      <c r="K90">
        <v>32511.5</v>
      </c>
      <c r="L90">
        <v>49021.94</v>
      </c>
      <c r="M90">
        <v>31884</v>
      </c>
      <c r="N90">
        <v>56376</v>
      </c>
      <c r="O90">
        <v>1007528.13</v>
      </c>
      <c r="P90">
        <v>250270</v>
      </c>
      <c r="Q90">
        <v>146429.32999999999</v>
      </c>
      <c r="R90">
        <v>22404204</v>
      </c>
      <c r="S90">
        <v>778591</v>
      </c>
      <c r="T90">
        <v>1789447.24</v>
      </c>
      <c r="U90">
        <v>6415.6</v>
      </c>
      <c r="V90">
        <v>9214.27</v>
      </c>
      <c r="W90">
        <v>7434</v>
      </c>
      <c r="X90">
        <v>12534</v>
      </c>
      <c r="Y90">
        <v>192402.78</v>
      </c>
      <c r="Z90">
        <v>47718</v>
      </c>
      <c r="AA90">
        <v>224934.34</v>
      </c>
      <c r="AB90">
        <v>2799595</v>
      </c>
      <c r="AC90">
        <v>5322977.03</v>
      </c>
      <c r="AD90">
        <v>7023.81</v>
      </c>
      <c r="AE90">
        <v>10881.89</v>
      </c>
      <c r="AF90">
        <v>8792</v>
      </c>
      <c r="AG90">
        <v>17894</v>
      </c>
      <c r="AH90">
        <v>516161.31</v>
      </c>
      <c r="AI90">
        <v>185142</v>
      </c>
      <c r="AJ90">
        <v>1374.51</v>
      </c>
      <c r="AK90">
        <v>193376</v>
      </c>
      <c r="AL90">
        <v>15571</v>
      </c>
      <c r="AM90">
        <v>22353.66</v>
      </c>
      <c r="AN90">
        <v>55.5</v>
      </c>
      <c r="AO90">
        <v>57.98</v>
      </c>
      <c r="AP90">
        <v>57</v>
      </c>
      <c r="AQ90">
        <v>181</v>
      </c>
      <c r="AR90">
        <v>17882.919999999998</v>
      </c>
      <c r="AS90">
        <v>415</v>
      </c>
      <c r="AT90">
        <v>107364.59</v>
      </c>
      <c r="AU90">
        <v>17977899</v>
      </c>
      <c r="AV90">
        <v>427384</v>
      </c>
      <c r="AW90">
        <v>444462.48</v>
      </c>
      <c r="AX90">
        <v>27.6</v>
      </c>
      <c r="AY90">
        <v>47</v>
      </c>
      <c r="AZ90">
        <v>276</v>
      </c>
      <c r="BA90">
        <v>560</v>
      </c>
      <c r="BB90">
        <v>46374.17</v>
      </c>
      <c r="BC90">
        <v>68800</v>
      </c>
      <c r="BD90">
        <v>36545.620000000003</v>
      </c>
      <c r="BE90">
        <v>28057477</v>
      </c>
      <c r="BF90">
        <v>322720</v>
      </c>
      <c r="BG90">
        <v>1183087.3999999999</v>
      </c>
      <c r="BH90">
        <v>575.1</v>
      </c>
      <c r="BI90">
        <v>592.24</v>
      </c>
      <c r="BJ90">
        <v>326</v>
      </c>
      <c r="BK90">
        <v>577</v>
      </c>
      <c r="BL90">
        <v>112048.04</v>
      </c>
      <c r="BM90">
        <v>8197</v>
      </c>
    </row>
    <row r="91" spans="1:65">
      <c r="A91" s="1">
        <v>43920</v>
      </c>
      <c r="B91" s="1">
        <v>43919</v>
      </c>
      <c r="C91">
        <v>101494025.37</v>
      </c>
      <c r="D91">
        <v>34382491</v>
      </c>
      <c r="E91">
        <v>2114253</v>
      </c>
      <c r="F91">
        <v>15338530</v>
      </c>
      <c r="G91">
        <v>170242.46</v>
      </c>
      <c r="H91">
        <v>486074538</v>
      </c>
      <c r="I91">
        <v>5709385</v>
      </c>
      <c r="J91">
        <v>9815724.9299999997</v>
      </c>
      <c r="K91">
        <v>30183.9</v>
      </c>
      <c r="L91">
        <v>44926.79</v>
      </c>
      <c r="M91">
        <v>29586</v>
      </c>
      <c r="N91">
        <v>51456</v>
      </c>
      <c r="O91">
        <v>952569.94</v>
      </c>
      <c r="P91">
        <v>227637</v>
      </c>
      <c r="Q91">
        <v>154669.42000000001</v>
      </c>
      <c r="R91">
        <v>21277836</v>
      </c>
      <c r="S91">
        <v>742009</v>
      </c>
      <c r="T91">
        <v>1873756.45</v>
      </c>
      <c r="U91">
        <v>6806.72</v>
      </c>
      <c r="V91">
        <v>9549.6200000000008</v>
      </c>
      <c r="W91">
        <v>7859</v>
      </c>
      <c r="X91">
        <v>12800</v>
      </c>
      <c r="Y91">
        <v>201850.93</v>
      </c>
      <c r="Z91">
        <v>46075</v>
      </c>
      <c r="AA91">
        <v>239542.35</v>
      </c>
      <c r="AB91">
        <v>2698602</v>
      </c>
      <c r="AC91">
        <v>5953810.8499999996</v>
      </c>
      <c r="AD91">
        <v>7018.24</v>
      </c>
      <c r="AE91">
        <v>10819.17</v>
      </c>
      <c r="AF91">
        <v>9075</v>
      </c>
      <c r="AG91">
        <v>18221</v>
      </c>
      <c r="AH91">
        <v>547442.16</v>
      </c>
      <c r="AI91">
        <v>186896</v>
      </c>
      <c r="AJ91">
        <v>1341.84</v>
      </c>
      <c r="AK91">
        <v>197718</v>
      </c>
      <c r="AL91">
        <v>13071</v>
      </c>
      <c r="AM91">
        <v>21245.24</v>
      </c>
      <c r="AN91">
        <v>39.950000000000003</v>
      </c>
      <c r="AO91">
        <v>41.87</v>
      </c>
      <c r="AP91">
        <v>41</v>
      </c>
      <c r="AQ91">
        <v>152</v>
      </c>
      <c r="AR91">
        <v>16996.2</v>
      </c>
      <c r="AS91">
        <v>410</v>
      </c>
      <c r="AT91">
        <v>91278.3</v>
      </c>
      <c r="AU91">
        <v>13392908</v>
      </c>
      <c r="AV91">
        <v>367226</v>
      </c>
      <c r="AW91">
        <v>464557.65</v>
      </c>
      <c r="AX91">
        <v>26.4</v>
      </c>
      <c r="AY91">
        <v>44.16</v>
      </c>
      <c r="AZ91">
        <v>264</v>
      </c>
      <c r="BA91">
        <v>524</v>
      </c>
      <c r="BB91">
        <v>45786.06</v>
      </c>
      <c r="BC91">
        <v>61500</v>
      </c>
      <c r="BD91">
        <v>43412.77</v>
      </c>
      <c r="BE91">
        <v>28682536</v>
      </c>
      <c r="BF91">
        <v>312087</v>
      </c>
      <c r="BG91">
        <v>1266170.6100000001</v>
      </c>
      <c r="BH91">
        <v>610.48</v>
      </c>
      <c r="BI91">
        <v>629.05999999999995</v>
      </c>
      <c r="BJ91">
        <v>338</v>
      </c>
      <c r="BK91">
        <v>610</v>
      </c>
      <c r="BL91">
        <v>126437.61</v>
      </c>
      <c r="BM91">
        <v>7604</v>
      </c>
    </row>
    <row r="92" spans="1:65">
      <c r="A92" s="1">
        <v>43921</v>
      </c>
      <c r="B92" s="1">
        <v>43919</v>
      </c>
      <c r="C92">
        <v>108993014.89</v>
      </c>
      <c r="D92">
        <v>33571313</v>
      </c>
      <c r="E92">
        <v>2131972</v>
      </c>
      <c r="F92">
        <v>13927281</v>
      </c>
      <c r="G92">
        <v>168651.02</v>
      </c>
      <c r="H92">
        <v>508878998</v>
      </c>
      <c r="I92">
        <v>5755478</v>
      </c>
      <c r="J92">
        <v>9967052.6400000006</v>
      </c>
      <c r="K92">
        <v>30794.880000000001</v>
      </c>
      <c r="L92">
        <v>45631.09</v>
      </c>
      <c r="M92">
        <v>30191</v>
      </c>
      <c r="N92">
        <v>52200</v>
      </c>
      <c r="O92">
        <v>967387.15</v>
      </c>
      <c r="P92">
        <v>235468</v>
      </c>
      <c r="Q92">
        <v>142577.84</v>
      </c>
      <c r="R92">
        <v>21336794</v>
      </c>
      <c r="S92">
        <v>733783</v>
      </c>
      <c r="T92">
        <v>1958028.78</v>
      </c>
      <c r="U92">
        <v>6969.56</v>
      </c>
      <c r="V92">
        <v>9781.91</v>
      </c>
      <c r="W92">
        <v>8043</v>
      </c>
      <c r="X92">
        <v>13139</v>
      </c>
      <c r="Y92">
        <v>208243.45</v>
      </c>
      <c r="Z92">
        <v>47164</v>
      </c>
      <c r="AA92">
        <v>278075.09000000003</v>
      </c>
      <c r="AB92">
        <v>2791729</v>
      </c>
      <c r="AC92">
        <v>6589503.6200000001</v>
      </c>
      <c r="AD92">
        <v>7582.37</v>
      </c>
      <c r="AE92">
        <v>11526.51</v>
      </c>
      <c r="AF92">
        <v>9846</v>
      </c>
      <c r="AG92">
        <v>19290</v>
      </c>
      <c r="AH92">
        <v>585257.27</v>
      </c>
      <c r="AI92">
        <v>196690</v>
      </c>
      <c r="AJ92">
        <v>207.84</v>
      </c>
      <c r="AK92">
        <v>26974</v>
      </c>
      <c r="AL92">
        <v>1557</v>
      </c>
      <c r="AM92">
        <v>16136.6</v>
      </c>
      <c r="AN92">
        <v>30.23</v>
      </c>
      <c r="AO92">
        <v>31.61</v>
      </c>
      <c r="AP92">
        <v>31</v>
      </c>
      <c r="AQ92">
        <v>124</v>
      </c>
      <c r="AR92">
        <v>12909.28</v>
      </c>
      <c r="AS92">
        <v>339</v>
      </c>
      <c r="AT92">
        <v>56317.26</v>
      </c>
      <c r="AU92">
        <v>7870091</v>
      </c>
      <c r="AV92">
        <v>204433</v>
      </c>
      <c r="AW92">
        <v>438337.94</v>
      </c>
      <c r="AX92">
        <v>22.4</v>
      </c>
      <c r="AY92">
        <v>43.44</v>
      </c>
      <c r="AZ92">
        <v>224</v>
      </c>
      <c r="BA92">
        <v>532</v>
      </c>
      <c r="BB92">
        <v>45956.76</v>
      </c>
      <c r="BC92">
        <v>64480</v>
      </c>
      <c r="BD92">
        <v>34474.81</v>
      </c>
      <c r="BE92">
        <v>23942667</v>
      </c>
      <c r="BF92">
        <v>272064</v>
      </c>
      <c r="BG92">
        <v>1190180.18</v>
      </c>
      <c r="BH92">
        <v>579.17999999999995</v>
      </c>
      <c r="BI92">
        <v>593.66</v>
      </c>
      <c r="BJ92">
        <v>332</v>
      </c>
      <c r="BK92">
        <v>544</v>
      </c>
      <c r="BL92">
        <v>110929.05</v>
      </c>
      <c r="BM92">
        <v>7225</v>
      </c>
    </row>
    <row r="93" spans="1:65">
      <c r="A93" s="1">
        <v>43922</v>
      </c>
      <c r="B93" s="1">
        <v>43919</v>
      </c>
      <c r="C93">
        <v>112059248.31999999</v>
      </c>
      <c r="D93">
        <v>33701922</v>
      </c>
      <c r="E93">
        <v>2066711</v>
      </c>
      <c r="F93">
        <v>14344538</v>
      </c>
      <c r="G93">
        <v>341467.21</v>
      </c>
      <c r="H93">
        <v>533163403</v>
      </c>
      <c r="I93">
        <v>5871811</v>
      </c>
      <c r="J93">
        <v>11352713.66</v>
      </c>
      <c r="K93">
        <v>36562.870000000003</v>
      </c>
      <c r="L93">
        <v>53451.02</v>
      </c>
      <c r="M93">
        <v>35848</v>
      </c>
      <c r="N93">
        <v>60900</v>
      </c>
      <c r="O93">
        <v>1112202.47</v>
      </c>
      <c r="P93">
        <v>262240</v>
      </c>
      <c r="Q93">
        <v>109766.63</v>
      </c>
      <c r="R93">
        <v>20252038</v>
      </c>
      <c r="S93">
        <v>694784</v>
      </c>
      <c r="T93">
        <v>1939867.9</v>
      </c>
      <c r="U93">
        <v>7224.74</v>
      </c>
      <c r="V93">
        <v>10002.93</v>
      </c>
      <c r="W93">
        <v>8344</v>
      </c>
      <c r="X93">
        <v>13376</v>
      </c>
      <c r="Y93">
        <v>207966.94</v>
      </c>
      <c r="Z93">
        <v>48444</v>
      </c>
      <c r="AA93">
        <v>270610.71000000002</v>
      </c>
      <c r="AB93">
        <v>2870622</v>
      </c>
      <c r="AC93">
        <v>6829112.1200000001</v>
      </c>
      <c r="AD93">
        <v>8187.87</v>
      </c>
      <c r="AE93">
        <v>12559.15</v>
      </c>
      <c r="AF93">
        <v>10488</v>
      </c>
      <c r="AG93">
        <v>20844</v>
      </c>
      <c r="AH93">
        <v>628374.24</v>
      </c>
      <c r="AI93">
        <v>213891</v>
      </c>
      <c r="AJ93">
        <v>1871.02</v>
      </c>
      <c r="AK93">
        <v>277297</v>
      </c>
      <c r="AL93">
        <v>18150</v>
      </c>
      <c r="AM93">
        <v>34455.760000000002</v>
      </c>
      <c r="AN93">
        <v>65.34</v>
      </c>
      <c r="AO93">
        <v>67.97</v>
      </c>
      <c r="AP93">
        <v>67</v>
      </c>
      <c r="AQ93">
        <v>242</v>
      </c>
      <c r="AR93">
        <v>27564.6</v>
      </c>
      <c r="AS93">
        <v>550</v>
      </c>
      <c r="AT93">
        <v>18907.32</v>
      </c>
      <c r="AU93">
        <v>4579520</v>
      </c>
      <c r="AV93">
        <v>287486</v>
      </c>
      <c r="AW93">
        <v>360563.93</v>
      </c>
      <c r="AX93">
        <v>22.2</v>
      </c>
      <c r="AY93">
        <v>41.87</v>
      </c>
      <c r="AZ93">
        <v>222</v>
      </c>
      <c r="BA93">
        <v>510</v>
      </c>
      <c r="BB93">
        <v>37179.870000000003</v>
      </c>
      <c r="BC93">
        <v>53157</v>
      </c>
      <c r="BD93">
        <v>26670.639999999999</v>
      </c>
      <c r="BE93">
        <v>16592508</v>
      </c>
      <c r="BF93">
        <v>194299</v>
      </c>
      <c r="BG93">
        <v>937629.38</v>
      </c>
      <c r="BH93">
        <v>538.64</v>
      </c>
      <c r="BI93">
        <v>551.61</v>
      </c>
      <c r="BJ93">
        <v>309</v>
      </c>
      <c r="BK93">
        <v>490</v>
      </c>
      <c r="BL93">
        <v>90160.79</v>
      </c>
      <c r="BM93">
        <v>6814</v>
      </c>
    </row>
    <row r="94" spans="1:65">
      <c r="A94" s="1">
        <v>43923</v>
      </c>
      <c r="B94" s="1">
        <v>43919</v>
      </c>
      <c r="C94">
        <v>110963457.23</v>
      </c>
      <c r="D94">
        <v>34311885</v>
      </c>
      <c r="E94">
        <v>2100785</v>
      </c>
      <c r="F94">
        <v>14555703</v>
      </c>
      <c r="G94">
        <v>319452.42</v>
      </c>
      <c r="H94">
        <v>532371483</v>
      </c>
      <c r="I94">
        <v>5906705</v>
      </c>
      <c r="J94">
        <v>11364322.84</v>
      </c>
      <c r="K94">
        <v>37806.78</v>
      </c>
      <c r="L94">
        <v>55116.76</v>
      </c>
      <c r="M94">
        <v>37068</v>
      </c>
      <c r="N94">
        <v>62747</v>
      </c>
      <c r="O94">
        <v>1113272.8500000001</v>
      </c>
      <c r="P94">
        <v>274984</v>
      </c>
      <c r="Q94">
        <v>153377.82</v>
      </c>
      <c r="R94">
        <v>22897448</v>
      </c>
      <c r="S94">
        <v>804665</v>
      </c>
      <c r="T94">
        <v>2297927.69</v>
      </c>
      <c r="U94">
        <v>8822.02</v>
      </c>
      <c r="V94">
        <v>12278.26</v>
      </c>
      <c r="W94">
        <v>10204</v>
      </c>
      <c r="X94">
        <v>16423</v>
      </c>
      <c r="Y94">
        <v>246560.02</v>
      </c>
      <c r="Z94">
        <v>57930</v>
      </c>
      <c r="AA94">
        <v>251097.11</v>
      </c>
      <c r="AB94">
        <v>2883298</v>
      </c>
      <c r="AC94">
        <v>6258719.1799999997</v>
      </c>
      <c r="AD94">
        <v>8080.78</v>
      </c>
      <c r="AE94">
        <v>12289.64</v>
      </c>
      <c r="AF94">
        <v>10433</v>
      </c>
      <c r="AG94">
        <v>20585</v>
      </c>
      <c r="AH94">
        <v>590308.98</v>
      </c>
      <c r="AI94">
        <v>211755</v>
      </c>
      <c r="AJ94">
        <v>2235.87</v>
      </c>
      <c r="AK94">
        <v>337163</v>
      </c>
      <c r="AL94">
        <v>23063</v>
      </c>
      <c r="AM94">
        <v>43654.64</v>
      </c>
      <c r="AN94">
        <v>92.63</v>
      </c>
      <c r="AO94">
        <v>95.81</v>
      </c>
      <c r="AP94">
        <v>95</v>
      </c>
      <c r="AQ94">
        <v>279</v>
      </c>
      <c r="AR94">
        <v>34923.71</v>
      </c>
      <c r="AS94">
        <v>711</v>
      </c>
      <c r="AT94">
        <v>17042.59</v>
      </c>
      <c r="AU94">
        <v>4037299</v>
      </c>
      <c r="AV94">
        <v>303324</v>
      </c>
      <c r="AW94">
        <v>337998.57</v>
      </c>
      <c r="AX94">
        <v>16.2</v>
      </c>
      <c r="AY94">
        <v>33.619999999999997</v>
      </c>
      <c r="AZ94">
        <v>162</v>
      </c>
      <c r="BA94">
        <v>417</v>
      </c>
      <c r="BB94">
        <v>34290.36</v>
      </c>
      <c r="BC94">
        <v>49503</v>
      </c>
      <c r="BD94">
        <v>26042.27</v>
      </c>
      <c r="BE94">
        <v>16212314</v>
      </c>
      <c r="BF94">
        <v>202265</v>
      </c>
      <c r="BG94">
        <v>1008528.34</v>
      </c>
      <c r="BH94">
        <v>516.49</v>
      </c>
      <c r="BI94">
        <v>532.46</v>
      </c>
      <c r="BJ94">
        <v>286</v>
      </c>
      <c r="BK94">
        <v>505</v>
      </c>
      <c r="BL94">
        <v>97542.26</v>
      </c>
      <c r="BM94">
        <v>7986</v>
      </c>
    </row>
    <row r="95" spans="1:65">
      <c r="A95" s="1">
        <v>43924</v>
      </c>
      <c r="B95" s="1">
        <v>43919</v>
      </c>
      <c r="C95">
        <v>118854532.81999999</v>
      </c>
      <c r="D95">
        <v>35249745</v>
      </c>
      <c r="E95">
        <v>2146945</v>
      </c>
      <c r="F95">
        <v>14994005</v>
      </c>
      <c r="G95">
        <v>298387.03999999998</v>
      </c>
      <c r="H95">
        <v>547736127</v>
      </c>
      <c r="I95">
        <v>6038848</v>
      </c>
      <c r="J95">
        <v>8580365.7799999993</v>
      </c>
      <c r="K95">
        <v>39811.449999999997</v>
      </c>
      <c r="L95">
        <v>57495.57</v>
      </c>
      <c r="M95">
        <v>39040</v>
      </c>
      <c r="N95">
        <v>65274</v>
      </c>
      <c r="O95">
        <v>811445.55</v>
      </c>
      <c r="P95">
        <v>281013</v>
      </c>
      <c r="Q95">
        <v>139178.23999999999</v>
      </c>
      <c r="R95">
        <v>21069415</v>
      </c>
      <c r="S95">
        <v>750596</v>
      </c>
      <c r="T95">
        <v>1421051.14</v>
      </c>
      <c r="U95">
        <v>9321.86</v>
      </c>
      <c r="V95">
        <v>12852.32</v>
      </c>
      <c r="W95">
        <v>10801</v>
      </c>
      <c r="X95">
        <v>17233</v>
      </c>
      <c r="Y95">
        <v>143831.53</v>
      </c>
      <c r="Z95">
        <v>58616</v>
      </c>
      <c r="AA95">
        <v>273823.2</v>
      </c>
      <c r="AB95">
        <v>3211352</v>
      </c>
      <c r="AC95">
        <v>6815751.8200000003</v>
      </c>
      <c r="AD95">
        <v>9109.66</v>
      </c>
      <c r="AE95">
        <v>13718</v>
      </c>
      <c r="AF95">
        <v>11407</v>
      </c>
      <c r="AG95">
        <v>22118</v>
      </c>
      <c r="AH95">
        <v>634998.01</v>
      </c>
      <c r="AI95">
        <v>231410</v>
      </c>
      <c r="AJ95">
        <v>1757.52</v>
      </c>
      <c r="AK95">
        <v>249498</v>
      </c>
      <c r="AL95">
        <v>16500</v>
      </c>
      <c r="AM95">
        <v>41927.72</v>
      </c>
      <c r="AN95">
        <v>71.14</v>
      </c>
      <c r="AO95">
        <v>74.87</v>
      </c>
      <c r="AP95">
        <v>73</v>
      </c>
      <c r="AQ95">
        <v>272</v>
      </c>
      <c r="AR95">
        <v>33542.18</v>
      </c>
      <c r="AS95">
        <v>647</v>
      </c>
      <c r="AT95">
        <v>17259.62</v>
      </c>
      <c r="AU95">
        <v>4044148</v>
      </c>
      <c r="AV95">
        <v>293552</v>
      </c>
      <c r="AW95">
        <v>448970.77</v>
      </c>
      <c r="AX95">
        <v>20.8</v>
      </c>
      <c r="AY95">
        <v>44.3</v>
      </c>
      <c r="AZ95">
        <v>208</v>
      </c>
      <c r="BA95">
        <v>552</v>
      </c>
      <c r="BB95">
        <v>47470.03</v>
      </c>
      <c r="BC95">
        <v>71080</v>
      </c>
      <c r="BD95">
        <v>23850.1</v>
      </c>
      <c r="BE95">
        <v>15196499</v>
      </c>
      <c r="BF95">
        <v>193886</v>
      </c>
      <c r="BG95">
        <v>913892.92</v>
      </c>
      <c r="BH95">
        <v>510.07</v>
      </c>
      <c r="BI95">
        <v>523.04</v>
      </c>
      <c r="BJ95">
        <v>284</v>
      </c>
      <c r="BK95">
        <v>469</v>
      </c>
      <c r="BL95">
        <v>92533.31</v>
      </c>
      <c r="BM95">
        <v>7882</v>
      </c>
    </row>
    <row r="96" spans="1:65">
      <c r="A96" s="1">
        <v>43925</v>
      </c>
      <c r="B96" s="1">
        <v>43919</v>
      </c>
      <c r="C96">
        <v>108398658.40000001</v>
      </c>
      <c r="D96">
        <v>33839217</v>
      </c>
      <c r="E96">
        <v>2261650</v>
      </c>
      <c r="F96">
        <v>13937032</v>
      </c>
      <c r="G96">
        <v>341123.17</v>
      </c>
      <c r="H96">
        <v>612868866</v>
      </c>
      <c r="I96">
        <v>6950058</v>
      </c>
      <c r="J96">
        <v>12374451.359999999</v>
      </c>
      <c r="K96">
        <v>43098.02</v>
      </c>
      <c r="L96">
        <v>62800.19</v>
      </c>
      <c r="M96">
        <v>42273</v>
      </c>
      <c r="N96">
        <v>71501</v>
      </c>
      <c r="O96">
        <v>1218564.32</v>
      </c>
      <c r="P96">
        <v>310904</v>
      </c>
      <c r="Q96">
        <v>186273.07</v>
      </c>
      <c r="R96">
        <v>26701094</v>
      </c>
      <c r="S96">
        <v>962641</v>
      </c>
      <c r="T96">
        <v>2709257.47</v>
      </c>
      <c r="U96">
        <v>11177.83</v>
      </c>
      <c r="V96">
        <v>15364.87</v>
      </c>
      <c r="W96">
        <v>12982</v>
      </c>
      <c r="X96">
        <v>20674</v>
      </c>
      <c r="Y96">
        <v>293640.49</v>
      </c>
      <c r="Z96">
        <v>72438</v>
      </c>
      <c r="AA96">
        <v>261687.1</v>
      </c>
      <c r="AB96">
        <v>3299832</v>
      </c>
      <c r="AC96">
        <v>6415824.4400000004</v>
      </c>
      <c r="AD96">
        <v>9464</v>
      </c>
      <c r="AE96">
        <v>14442.31</v>
      </c>
      <c r="AF96">
        <v>11625</v>
      </c>
      <c r="AG96">
        <v>22969</v>
      </c>
      <c r="AH96">
        <v>613178.03</v>
      </c>
      <c r="AI96">
        <v>225081</v>
      </c>
      <c r="AJ96">
        <v>2071.79</v>
      </c>
      <c r="AK96">
        <v>261792</v>
      </c>
      <c r="AL96">
        <v>19013</v>
      </c>
      <c r="AM96">
        <v>40987.230000000003</v>
      </c>
      <c r="AN96">
        <v>82.91</v>
      </c>
      <c r="AO96">
        <v>86.15</v>
      </c>
      <c r="AP96">
        <v>85</v>
      </c>
      <c r="AQ96">
        <v>281</v>
      </c>
      <c r="AR96">
        <v>32789.78</v>
      </c>
      <c r="AS96">
        <v>559</v>
      </c>
      <c r="AT96">
        <v>37387.5</v>
      </c>
      <c r="AU96">
        <v>16389747</v>
      </c>
      <c r="AV96">
        <v>305910</v>
      </c>
      <c r="AW96">
        <v>405284.45</v>
      </c>
      <c r="AX96">
        <v>23.2</v>
      </c>
      <c r="AY96">
        <v>42.6</v>
      </c>
      <c r="AZ96">
        <v>232</v>
      </c>
      <c r="BA96">
        <v>516</v>
      </c>
      <c r="BB96">
        <v>42305.88</v>
      </c>
      <c r="BC96">
        <v>66928</v>
      </c>
      <c r="BD96">
        <v>25219.279999999999</v>
      </c>
      <c r="BE96">
        <v>14724050</v>
      </c>
      <c r="BF96">
        <v>192306</v>
      </c>
      <c r="BG96">
        <v>945001.98</v>
      </c>
      <c r="BH96">
        <v>500.34</v>
      </c>
      <c r="BI96">
        <v>515.09</v>
      </c>
      <c r="BJ96">
        <v>272</v>
      </c>
      <c r="BK96">
        <v>488</v>
      </c>
      <c r="BL96">
        <v>93206.399999999994</v>
      </c>
      <c r="BM96">
        <v>6979</v>
      </c>
    </row>
    <row r="97" spans="1:65">
      <c r="A97" s="1">
        <v>43926</v>
      </c>
      <c r="B97" s="1">
        <v>43926</v>
      </c>
      <c r="C97">
        <v>109616706.56</v>
      </c>
      <c r="D97">
        <v>33617697</v>
      </c>
      <c r="E97">
        <v>2282249</v>
      </c>
      <c r="F97">
        <v>13854556</v>
      </c>
      <c r="G97">
        <v>354398.83</v>
      </c>
      <c r="H97">
        <v>631309203</v>
      </c>
      <c r="I97">
        <v>7246412</v>
      </c>
      <c r="J97">
        <v>12927569.08</v>
      </c>
      <c r="K97">
        <v>43254.84</v>
      </c>
      <c r="L97">
        <v>63484.44</v>
      </c>
      <c r="M97">
        <v>42428</v>
      </c>
      <c r="N97">
        <v>72438</v>
      </c>
      <c r="O97">
        <v>1266408.8899999999</v>
      </c>
      <c r="P97">
        <v>318605</v>
      </c>
      <c r="Q97">
        <v>150038.29999999999</v>
      </c>
      <c r="R97">
        <v>24479004</v>
      </c>
      <c r="S97">
        <v>864998</v>
      </c>
      <c r="T97">
        <v>2316020.62</v>
      </c>
      <c r="U97">
        <v>9227.98</v>
      </c>
      <c r="V97">
        <v>12769.46</v>
      </c>
      <c r="W97">
        <v>10706</v>
      </c>
      <c r="X97">
        <v>17199</v>
      </c>
      <c r="Y97">
        <v>248860.54</v>
      </c>
      <c r="Z97">
        <v>61922</v>
      </c>
      <c r="AA97">
        <v>266110.81</v>
      </c>
      <c r="AB97">
        <v>3429176</v>
      </c>
      <c r="AC97">
        <v>6454180.7400000002</v>
      </c>
      <c r="AD97">
        <v>8983.5300000000007</v>
      </c>
      <c r="AE97">
        <v>13697.87</v>
      </c>
      <c r="AF97">
        <v>11056</v>
      </c>
      <c r="AG97">
        <v>21910</v>
      </c>
      <c r="AH97">
        <v>616326.76</v>
      </c>
      <c r="AI97">
        <v>221294</v>
      </c>
      <c r="AJ97">
        <v>2358.31</v>
      </c>
      <c r="AK97">
        <v>318676</v>
      </c>
      <c r="AL97">
        <v>24105</v>
      </c>
      <c r="AM97">
        <v>45965.74</v>
      </c>
      <c r="AN97">
        <v>98.59</v>
      </c>
      <c r="AO97">
        <v>102.51</v>
      </c>
      <c r="AP97">
        <v>101</v>
      </c>
      <c r="AQ97">
        <v>319</v>
      </c>
      <c r="AR97">
        <v>36772.589999999997</v>
      </c>
      <c r="AS97">
        <v>757</v>
      </c>
      <c r="AT97">
        <v>21734.27</v>
      </c>
      <c r="AU97">
        <v>6396014</v>
      </c>
      <c r="AV97">
        <v>317386</v>
      </c>
      <c r="AW97">
        <v>440898.15</v>
      </c>
      <c r="AX97">
        <v>21.2</v>
      </c>
      <c r="AY97">
        <v>39.5</v>
      </c>
      <c r="AZ97">
        <v>212</v>
      </c>
      <c r="BA97">
        <v>480</v>
      </c>
      <c r="BB97">
        <v>43461.99</v>
      </c>
      <c r="BC97">
        <v>65584</v>
      </c>
      <c r="BD97">
        <v>26173.55</v>
      </c>
      <c r="BE97">
        <v>14351640</v>
      </c>
      <c r="BF97">
        <v>192974</v>
      </c>
      <c r="BG97">
        <v>991461.95</v>
      </c>
      <c r="BH97">
        <v>501</v>
      </c>
      <c r="BI97">
        <v>513.02</v>
      </c>
      <c r="BJ97">
        <v>277</v>
      </c>
      <c r="BK97">
        <v>453</v>
      </c>
      <c r="BL97">
        <v>94953.279999999999</v>
      </c>
      <c r="BM97">
        <v>6625</v>
      </c>
    </row>
    <row r="98" spans="1:65">
      <c r="A98" s="1">
        <v>43927</v>
      </c>
      <c r="B98" s="1">
        <v>43926</v>
      </c>
      <c r="C98">
        <v>113230966.54000001</v>
      </c>
      <c r="D98">
        <v>37039525</v>
      </c>
      <c r="E98">
        <v>2222628</v>
      </c>
      <c r="F98">
        <v>17545733</v>
      </c>
      <c r="G98">
        <v>333783.09999999998</v>
      </c>
      <c r="H98">
        <v>570144811</v>
      </c>
      <c r="I98">
        <v>6405926</v>
      </c>
      <c r="J98">
        <v>12058848.279999999</v>
      </c>
      <c r="K98">
        <v>39205.769999999997</v>
      </c>
      <c r="L98">
        <v>57040</v>
      </c>
      <c r="M98">
        <v>38436</v>
      </c>
      <c r="N98">
        <v>64892</v>
      </c>
      <c r="O98">
        <v>1175747.58</v>
      </c>
      <c r="P98">
        <v>286161</v>
      </c>
      <c r="Q98">
        <v>116770.54</v>
      </c>
      <c r="R98">
        <v>19369301</v>
      </c>
      <c r="S98">
        <v>661126</v>
      </c>
      <c r="T98">
        <v>1903356.14</v>
      </c>
      <c r="U98">
        <v>7680.3</v>
      </c>
      <c r="V98">
        <v>10607.56</v>
      </c>
      <c r="W98">
        <v>8868</v>
      </c>
      <c r="X98">
        <v>14180</v>
      </c>
      <c r="Y98">
        <v>208086.9</v>
      </c>
      <c r="Z98">
        <v>48866</v>
      </c>
      <c r="AA98">
        <v>265959.28000000003</v>
      </c>
      <c r="AB98">
        <v>3155471</v>
      </c>
      <c r="AC98">
        <v>6571783.7000000002</v>
      </c>
      <c r="AD98">
        <v>8485.75</v>
      </c>
      <c r="AE98">
        <v>12967.21</v>
      </c>
      <c r="AF98">
        <v>10714</v>
      </c>
      <c r="AG98">
        <v>21059</v>
      </c>
      <c r="AH98">
        <v>617939.38</v>
      </c>
      <c r="AI98">
        <v>217916</v>
      </c>
      <c r="AJ98">
        <v>2715.48</v>
      </c>
      <c r="AK98">
        <v>376128</v>
      </c>
      <c r="AL98">
        <v>28406</v>
      </c>
      <c r="AM98">
        <v>39400.410000000003</v>
      </c>
      <c r="AN98">
        <v>72.180000000000007</v>
      </c>
      <c r="AO98">
        <v>75.010000000000005</v>
      </c>
      <c r="AP98">
        <v>74</v>
      </c>
      <c r="AQ98">
        <v>218</v>
      </c>
      <c r="AR98">
        <v>31520.33</v>
      </c>
      <c r="AS98">
        <v>477</v>
      </c>
      <c r="AT98">
        <v>41767.699999999997</v>
      </c>
      <c r="AU98">
        <v>9695946</v>
      </c>
      <c r="AV98">
        <v>564160</v>
      </c>
      <c r="AW98">
        <v>368909.87</v>
      </c>
      <c r="AX98">
        <v>22.8</v>
      </c>
      <c r="AY98">
        <v>38.1</v>
      </c>
      <c r="AZ98">
        <v>228</v>
      </c>
      <c r="BA98">
        <v>452</v>
      </c>
      <c r="BB98">
        <v>37210.129999999997</v>
      </c>
      <c r="BC98">
        <v>54284</v>
      </c>
      <c r="BD98">
        <v>26495.91</v>
      </c>
      <c r="BE98">
        <v>16065257</v>
      </c>
      <c r="BF98">
        <v>196261</v>
      </c>
      <c r="BG98">
        <v>876377.53</v>
      </c>
      <c r="BH98">
        <v>497.74</v>
      </c>
      <c r="BI98">
        <v>510.51</v>
      </c>
      <c r="BJ98">
        <v>294</v>
      </c>
      <c r="BK98">
        <v>481</v>
      </c>
      <c r="BL98">
        <v>85264.15</v>
      </c>
      <c r="BM98">
        <v>6325</v>
      </c>
    </row>
    <row r="99" spans="1:65">
      <c r="A99" s="1">
        <v>43928</v>
      </c>
      <c r="B99" s="1">
        <v>43926</v>
      </c>
      <c r="C99">
        <v>111649322.42</v>
      </c>
      <c r="D99">
        <v>36168418</v>
      </c>
      <c r="E99">
        <v>2223461</v>
      </c>
      <c r="F99">
        <v>16180641</v>
      </c>
      <c r="G99">
        <v>334944.43</v>
      </c>
      <c r="H99">
        <v>593773511</v>
      </c>
      <c r="I99">
        <v>6468180</v>
      </c>
      <c r="J99">
        <v>11772109.59</v>
      </c>
      <c r="K99">
        <v>38114.959999999999</v>
      </c>
      <c r="L99">
        <v>55243.6</v>
      </c>
      <c r="M99">
        <v>37371</v>
      </c>
      <c r="N99">
        <v>62781</v>
      </c>
      <c r="O99">
        <v>1144696.77</v>
      </c>
      <c r="P99">
        <v>280584</v>
      </c>
      <c r="Q99">
        <v>98975.29</v>
      </c>
      <c r="R99">
        <v>18436691</v>
      </c>
      <c r="S99">
        <v>614901</v>
      </c>
      <c r="T99">
        <v>1733277.99</v>
      </c>
      <c r="U99">
        <v>6727.06</v>
      </c>
      <c r="V99">
        <v>9273.1200000000008</v>
      </c>
      <c r="W99">
        <v>7772</v>
      </c>
      <c r="X99">
        <v>12382</v>
      </c>
      <c r="Y99">
        <v>184262.28</v>
      </c>
      <c r="Z99">
        <v>44136</v>
      </c>
      <c r="AA99">
        <v>271744.92</v>
      </c>
      <c r="AB99">
        <v>3053313</v>
      </c>
      <c r="AC99">
        <v>6537219.2199999997</v>
      </c>
      <c r="AD99">
        <v>8233.32</v>
      </c>
      <c r="AE99">
        <v>12464.2</v>
      </c>
      <c r="AF99">
        <v>10283</v>
      </c>
      <c r="AG99">
        <v>20022</v>
      </c>
      <c r="AH99">
        <v>611214.81999999995</v>
      </c>
      <c r="AI99">
        <v>210945</v>
      </c>
      <c r="AJ99">
        <v>3093.96</v>
      </c>
      <c r="AK99">
        <v>466303</v>
      </c>
      <c r="AL99">
        <v>32810</v>
      </c>
      <c r="AM99">
        <v>40055.42</v>
      </c>
      <c r="AN99">
        <v>85.8</v>
      </c>
      <c r="AO99">
        <v>88.56</v>
      </c>
      <c r="AP99">
        <v>88</v>
      </c>
      <c r="AQ99">
        <v>238</v>
      </c>
      <c r="AR99">
        <v>32044.34</v>
      </c>
      <c r="AS99">
        <v>498</v>
      </c>
      <c r="AT99">
        <v>58943.92</v>
      </c>
      <c r="AU99">
        <v>12068602</v>
      </c>
      <c r="AV99">
        <v>567788</v>
      </c>
      <c r="AW99">
        <v>340259.57</v>
      </c>
      <c r="AX99">
        <v>18</v>
      </c>
      <c r="AY99">
        <v>33.299999999999997</v>
      </c>
      <c r="AZ99">
        <v>180</v>
      </c>
      <c r="BA99">
        <v>404</v>
      </c>
      <c r="BB99">
        <v>34653.360000000001</v>
      </c>
      <c r="BC99">
        <v>52888</v>
      </c>
      <c r="BD99">
        <v>26434.7</v>
      </c>
      <c r="BE99">
        <v>16979545</v>
      </c>
      <c r="BF99">
        <v>202775</v>
      </c>
      <c r="BG99">
        <v>917443.62</v>
      </c>
      <c r="BH99">
        <v>430.28</v>
      </c>
      <c r="BI99">
        <v>443.33</v>
      </c>
      <c r="BJ99">
        <v>248</v>
      </c>
      <c r="BK99">
        <v>439</v>
      </c>
      <c r="BL99">
        <v>86269.9</v>
      </c>
      <c r="BM99">
        <v>6768</v>
      </c>
    </row>
    <row r="100" spans="1:65">
      <c r="A100" s="1">
        <v>43929</v>
      </c>
      <c r="B100" s="1">
        <v>43926</v>
      </c>
      <c r="C100">
        <v>109795048.81</v>
      </c>
      <c r="D100">
        <v>35951531</v>
      </c>
      <c r="E100">
        <v>2221419</v>
      </c>
      <c r="F100">
        <v>15768475</v>
      </c>
      <c r="G100">
        <v>352699.83</v>
      </c>
      <c r="H100">
        <v>604980743</v>
      </c>
      <c r="I100">
        <v>6606058</v>
      </c>
      <c r="J100">
        <v>11795428.630000001</v>
      </c>
      <c r="K100">
        <v>37941.19</v>
      </c>
      <c r="L100">
        <v>54989.77</v>
      </c>
      <c r="M100">
        <v>37202</v>
      </c>
      <c r="N100">
        <v>62495</v>
      </c>
      <c r="O100">
        <v>1138649.72</v>
      </c>
      <c r="P100">
        <v>282717</v>
      </c>
      <c r="Q100">
        <v>89929.72</v>
      </c>
      <c r="R100">
        <v>17580919</v>
      </c>
      <c r="S100">
        <v>592611</v>
      </c>
      <c r="T100">
        <v>1615744.43</v>
      </c>
      <c r="U100">
        <v>6303.27</v>
      </c>
      <c r="V100">
        <v>8576.76</v>
      </c>
      <c r="W100">
        <v>7277</v>
      </c>
      <c r="X100">
        <v>11387</v>
      </c>
      <c r="Y100">
        <v>169084.49</v>
      </c>
      <c r="Z100">
        <v>41426</v>
      </c>
      <c r="AA100">
        <v>255299.98</v>
      </c>
      <c r="AB100">
        <v>3088396</v>
      </c>
      <c r="AC100">
        <v>6228907.3300000001</v>
      </c>
      <c r="AD100">
        <v>8159.41</v>
      </c>
      <c r="AE100">
        <v>12327.42</v>
      </c>
      <c r="AF100">
        <v>10232</v>
      </c>
      <c r="AG100">
        <v>19893</v>
      </c>
      <c r="AH100">
        <v>585523.16</v>
      </c>
      <c r="AI100">
        <v>206417</v>
      </c>
      <c r="AJ100">
        <v>2936.69</v>
      </c>
      <c r="AK100">
        <v>466473</v>
      </c>
      <c r="AL100">
        <v>32191</v>
      </c>
      <c r="AM100">
        <v>46506.76</v>
      </c>
      <c r="AN100">
        <v>98.14</v>
      </c>
      <c r="AO100">
        <v>102.27</v>
      </c>
      <c r="AP100">
        <v>101</v>
      </c>
      <c r="AQ100">
        <v>294</v>
      </c>
      <c r="AR100">
        <v>37205.410000000003</v>
      </c>
      <c r="AS100">
        <v>722</v>
      </c>
      <c r="AT100">
        <v>60048.9</v>
      </c>
      <c r="AU100">
        <v>12222522</v>
      </c>
      <c r="AV100">
        <v>570244</v>
      </c>
      <c r="AW100">
        <v>385018.68</v>
      </c>
      <c r="AX100">
        <v>16.399999999999999</v>
      </c>
      <c r="AY100">
        <v>33.880000000000003</v>
      </c>
      <c r="AZ100">
        <v>164</v>
      </c>
      <c r="BA100">
        <v>420</v>
      </c>
      <c r="BB100">
        <v>39515.64</v>
      </c>
      <c r="BC100">
        <v>58452</v>
      </c>
      <c r="BD100">
        <v>25714.09</v>
      </c>
      <c r="BE100">
        <v>16128165</v>
      </c>
      <c r="BF100">
        <v>189811</v>
      </c>
      <c r="BG100">
        <v>841904.62</v>
      </c>
      <c r="BH100">
        <v>417.06</v>
      </c>
      <c r="BI100">
        <v>430.5</v>
      </c>
      <c r="BJ100">
        <v>234</v>
      </c>
      <c r="BK100">
        <v>422</v>
      </c>
      <c r="BL100">
        <v>83763.850000000006</v>
      </c>
      <c r="BM100">
        <v>6499</v>
      </c>
    </row>
    <row r="101" spans="1:65">
      <c r="A101" s="1">
        <v>43930</v>
      </c>
      <c r="B101" s="1">
        <v>43926</v>
      </c>
      <c r="C101">
        <v>110689829.56</v>
      </c>
      <c r="D101">
        <v>36656628</v>
      </c>
      <c r="E101">
        <v>2299763</v>
      </c>
      <c r="F101">
        <v>16218367</v>
      </c>
      <c r="G101">
        <v>381407.49</v>
      </c>
      <c r="H101">
        <v>626395269</v>
      </c>
      <c r="I101">
        <v>6771251</v>
      </c>
      <c r="J101">
        <v>12036935.83</v>
      </c>
      <c r="K101">
        <v>38512.230000000003</v>
      </c>
      <c r="L101">
        <v>55643.6</v>
      </c>
      <c r="M101">
        <v>37762</v>
      </c>
      <c r="N101">
        <v>63177</v>
      </c>
      <c r="O101">
        <v>1173944.3500000001</v>
      </c>
      <c r="P101">
        <v>289124</v>
      </c>
      <c r="Q101">
        <v>101348.77</v>
      </c>
      <c r="R101">
        <v>19345638</v>
      </c>
      <c r="S101">
        <v>664064</v>
      </c>
      <c r="T101">
        <v>1754274.74</v>
      </c>
      <c r="U101">
        <v>6805.42</v>
      </c>
      <c r="V101">
        <v>9357.34</v>
      </c>
      <c r="W101">
        <v>7873</v>
      </c>
      <c r="X101">
        <v>12488</v>
      </c>
      <c r="Y101">
        <v>186386.85</v>
      </c>
      <c r="Z101">
        <v>46208</v>
      </c>
      <c r="AA101">
        <v>258114.6</v>
      </c>
      <c r="AB101">
        <v>3105990</v>
      </c>
      <c r="AC101">
        <v>6574565.5</v>
      </c>
      <c r="AD101">
        <v>8432.74</v>
      </c>
      <c r="AE101">
        <v>12724.43</v>
      </c>
      <c r="AF101">
        <v>10554</v>
      </c>
      <c r="AG101">
        <v>20328</v>
      </c>
      <c r="AH101">
        <v>606028.18999999994</v>
      </c>
      <c r="AI101">
        <v>208304</v>
      </c>
      <c r="AJ101">
        <v>3074.47</v>
      </c>
      <c r="AK101">
        <v>507140</v>
      </c>
      <c r="AL101">
        <v>35268</v>
      </c>
      <c r="AM101">
        <v>46231.06</v>
      </c>
      <c r="AN101">
        <v>88.64</v>
      </c>
      <c r="AO101">
        <v>91.88</v>
      </c>
      <c r="AP101">
        <v>91</v>
      </c>
      <c r="AQ101">
        <v>296</v>
      </c>
      <c r="AR101">
        <v>36984.85</v>
      </c>
      <c r="AS101">
        <v>778</v>
      </c>
      <c r="AT101">
        <v>58391.7</v>
      </c>
      <c r="AU101">
        <v>11371556</v>
      </c>
      <c r="AV101">
        <v>586426</v>
      </c>
      <c r="AW101">
        <v>392264.3</v>
      </c>
      <c r="AX101">
        <v>18.8</v>
      </c>
      <c r="AY101">
        <v>33.83</v>
      </c>
      <c r="AZ101">
        <v>188</v>
      </c>
      <c r="BA101">
        <v>408</v>
      </c>
      <c r="BB101">
        <v>40294.17</v>
      </c>
      <c r="BC101">
        <v>58508</v>
      </c>
      <c r="BD101">
        <v>24255.34</v>
      </c>
      <c r="BE101">
        <v>14518655</v>
      </c>
      <c r="BF101">
        <v>172301</v>
      </c>
      <c r="BG101">
        <v>871655</v>
      </c>
      <c r="BH101">
        <v>435.42</v>
      </c>
      <c r="BI101">
        <v>445.92</v>
      </c>
      <c r="BJ101">
        <v>253</v>
      </c>
      <c r="BK101">
        <v>403</v>
      </c>
      <c r="BL101">
        <v>85218.09</v>
      </c>
      <c r="BM101">
        <v>6820</v>
      </c>
    </row>
    <row r="102" spans="1:65">
      <c r="A102" s="1">
        <v>43931</v>
      </c>
      <c r="B102" s="1">
        <v>43926</v>
      </c>
      <c r="C102">
        <v>110993100.81</v>
      </c>
      <c r="D102">
        <v>36860539</v>
      </c>
      <c r="E102">
        <v>2313198</v>
      </c>
      <c r="F102">
        <v>16640154</v>
      </c>
      <c r="G102">
        <v>317871.46999999997</v>
      </c>
      <c r="H102">
        <v>595053015</v>
      </c>
      <c r="I102">
        <v>6468159</v>
      </c>
      <c r="J102">
        <v>11471083.93</v>
      </c>
      <c r="K102">
        <v>37338.080000000002</v>
      </c>
      <c r="L102">
        <v>53389.919999999998</v>
      </c>
      <c r="M102">
        <v>36618</v>
      </c>
      <c r="N102">
        <v>60432</v>
      </c>
      <c r="O102">
        <v>1117771.3600000001</v>
      </c>
      <c r="P102">
        <v>273594</v>
      </c>
      <c r="Q102">
        <v>97254.62</v>
      </c>
      <c r="R102">
        <v>20000938</v>
      </c>
      <c r="S102">
        <v>675104</v>
      </c>
      <c r="T102">
        <v>1718555.65</v>
      </c>
      <c r="U102">
        <v>6603.25</v>
      </c>
      <c r="V102">
        <v>8963.83</v>
      </c>
      <c r="W102">
        <v>7640</v>
      </c>
      <c r="X102">
        <v>11933</v>
      </c>
      <c r="Y102">
        <v>179898.22</v>
      </c>
      <c r="Z102">
        <v>44434</v>
      </c>
      <c r="AA102">
        <v>243720.91</v>
      </c>
      <c r="AB102">
        <v>3172132</v>
      </c>
      <c r="AC102">
        <v>6249423.5899999999</v>
      </c>
      <c r="AD102">
        <v>8063.62</v>
      </c>
      <c r="AE102">
        <v>12017.47</v>
      </c>
      <c r="AF102">
        <v>10057</v>
      </c>
      <c r="AG102">
        <v>19148</v>
      </c>
      <c r="AH102">
        <v>578718.1</v>
      </c>
      <c r="AI102">
        <v>203286</v>
      </c>
      <c r="AJ102">
        <v>3458.81</v>
      </c>
      <c r="AK102">
        <v>557325</v>
      </c>
      <c r="AL102">
        <v>39936</v>
      </c>
      <c r="AM102">
        <v>44896.08</v>
      </c>
      <c r="AN102">
        <v>72.95</v>
      </c>
      <c r="AO102">
        <v>75.930000000000007</v>
      </c>
      <c r="AP102">
        <v>75</v>
      </c>
      <c r="AQ102">
        <v>301</v>
      </c>
      <c r="AR102">
        <v>35916.86</v>
      </c>
      <c r="AS102">
        <v>757</v>
      </c>
      <c r="AT102">
        <v>59000</v>
      </c>
      <c r="AU102">
        <v>11262542</v>
      </c>
      <c r="AV102">
        <v>588118</v>
      </c>
      <c r="AW102">
        <v>393503.11</v>
      </c>
      <c r="AX102">
        <v>18</v>
      </c>
      <c r="AY102">
        <v>30.84</v>
      </c>
      <c r="AZ102">
        <v>180</v>
      </c>
      <c r="BA102">
        <v>368</v>
      </c>
      <c r="BB102">
        <v>40566.639999999999</v>
      </c>
      <c r="BC102">
        <v>59092</v>
      </c>
      <c r="BD102">
        <v>24625.99</v>
      </c>
      <c r="BE102">
        <v>16319290</v>
      </c>
      <c r="BF102">
        <v>163870</v>
      </c>
      <c r="BG102">
        <v>716517.2</v>
      </c>
      <c r="BH102">
        <v>304.86</v>
      </c>
      <c r="BI102">
        <v>315.31</v>
      </c>
      <c r="BJ102">
        <v>180</v>
      </c>
      <c r="BK102">
        <v>333</v>
      </c>
      <c r="BL102">
        <v>72492.22</v>
      </c>
      <c r="BM102">
        <v>6096</v>
      </c>
    </row>
    <row r="103" spans="1:65">
      <c r="A103" s="1">
        <v>43932</v>
      </c>
      <c r="B103" s="1">
        <v>43926</v>
      </c>
      <c r="C103">
        <v>102154475.56</v>
      </c>
      <c r="D103">
        <v>34921347</v>
      </c>
      <c r="E103">
        <v>2338099</v>
      </c>
      <c r="F103">
        <v>14862121</v>
      </c>
      <c r="G103">
        <v>297461.40999999997</v>
      </c>
      <c r="H103">
        <v>620408653</v>
      </c>
      <c r="I103">
        <v>6906646</v>
      </c>
      <c r="J103">
        <v>11447008.970000001</v>
      </c>
      <c r="K103">
        <v>37605.68</v>
      </c>
      <c r="L103">
        <v>54432.03</v>
      </c>
      <c r="M103">
        <v>36887</v>
      </c>
      <c r="N103">
        <v>61851</v>
      </c>
      <c r="O103">
        <v>1116538.06</v>
      </c>
      <c r="P103">
        <v>284640</v>
      </c>
      <c r="Q103">
        <v>98567.06</v>
      </c>
      <c r="R103">
        <v>21153479</v>
      </c>
      <c r="S103">
        <v>720490</v>
      </c>
      <c r="T103">
        <v>1636458.68</v>
      </c>
      <c r="U103">
        <v>6312.22</v>
      </c>
      <c r="V103">
        <v>8680.75</v>
      </c>
      <c r="W103">
        <v>7303</v>
      </c>
      <c r="X103">
        <v>11626</v>
      </c>
      <c r="Y103">
        <v>173421.86</v>
      </c>
      <c r="Z103">
        <v>46480</v>
      </c>
      <c r="AA103">
        <v>225781.86</v>
      </c>
      <c r="AB103">
        <v>3353058</v>
      </c>
      <c r="AC103">
        <v>5811332.71</v>
      </c>
      <c r="AD103">
        <v>7481.14</v>
      </c>
      <c r="AE103">
        <v>11301.72</v>
      </c>
      <c r="AF103">
        <v>9212</v>
      </c>
      <c r="AG103">
        <v>18038</v>
      </c>
      <c r="AH103">
        <v>545523.92000000004</v>
      </c>
      <c r="AI103">
        <v>194365</v>
      </c>
      <c r="AJ103">
        <v>3389.83</v>
      </c>
      <c r="AK103">
        <v>558245</v>
      </c>
      <c r="AL103">
        <v>39259</v>
      </c>
      <c r="AM103">
        <v>50475.44</v>
      </c>
      <c r="AN103">
        <v>73.89</v>
      </c>
      <c r="AO103">
        <v>78.39</v>
      </c>
      <c r="AP103">
        <v>76</v>
      </c>
      <c r="AQ103">
        <v>308</v>
      </c>
      <c r="AR103">
        <v>40380.35</v>
      </c>
      <c r="AS103">
        <v>824</v>
      </c>
      <c r="AT103">
        <v>59675.72</v>
      </c>
      <c r="AU103">
        <v>11208348</v>
      </c>
      <c r="AV103">
        <v>593160</v>
      </c>
      <c r="AW103">
        <v>344618.77</v>
      </c>
      <c r="AX103">
        <v>12.4</v>
      </c>
      <c r="AY103">
        <v>24.15</v>
      </c>
      <c r="AZ103">
        <v>124</v>
      </c>
      <c r="BA103">
        <v>296</v>
      </c>
      <c r="BB103">
        <v>36320.5</v>
      </c>
      <c r="BC103">
        <v>53944</v>
      </c>
      <c r="BD103">
        <v>25157.32</v>
      </c>
      <c r="BE103">
        <v>15899523</v>
      </c>
      <c r="BF103">
        <v>175045</v>
      </c>
      <c r="BG103">
        <v>865107.18</v>
      </c>
      <c r="BH103">
        <v>327.64</v>
      </c>
      <c r="BI103">
        <v>337.41</v>
      </c>
      <c r="BJ103">
        <v>180</v>
      </c>
      <c r="BK103">
        <v>323</v>
      </c>
      <c r="BL103">
        <v>78050.149999999994</v>
      </c>
      <c r="BM103">
        <v>5800</v>
      </c>
    </row>
    <row r="104" spans="1:65">
      <c r="A104" s="1">
        <v>43933</v>
      </c>
      <c r="B104" s="1">
        <v>43933</v>
      </c>
      <c r="C104">
        <v>104915262.01000001</v>
      </c>
      <c r="D104">
        <v>34413700</v>
      </c>
      <c r="E104">
        <v>2392894</v>
      </c>
      <c r="F104">
        <v>13826425</v>
      </c>
      <c r="G104">
        <v>299911.42</v>
      </c>
      <c r="H104">
        <v>636987311</v>
      </c>
      <c r="I104">
        <v>7223278</v>
      </c>
      <c r="J104">
        <v>11799515.119999999</v>
      </c>
      <c r="K104">
        <v>35768.449999999997</v>
      </c>
      <c r="L104">
        <v>52412.72</v>
      </c>
      <c r="M104">
        <v>35099</v>
      </c>
      <c r="N104">
        <v>59814</v>
      </c>
      <c r="O104">
        <v>1148038.24</v>
      </c>
      <c r="P104">
        <v>293044</v>
      </c>
      <c r="Q104">
        <v>95733.23</v>
      </c>
      <c r="R104">
        <v>21545007</v>
      </c>
      <c r="S104">
        <v>736382</v>
      </c>
      <c r="T104">
        <v>1585114.87</v>
      </c>
      <c r="U104">
        <v>5894.47</v>
      </c>
      <c r="V104">
        <v>8065.4</v>
      </c>
      <c r="W104">
        <v>6813</v>
      </c>
      <c r="X104">
        <v>10775</v>
      </c>
      <c r="Y104">
        <v>189695.29</v>
      </c>
      <c r="Z104">
        <v>44202</v>
      </c>
      <c r="AA104">
        <v>232623.37</v>
      </c>
      <c r="AB104">
        <v>3498673</v>
      </c>
      <c r="AC104">
        <v>5911728.5199999996</v>
      </c>
      <c r="AD104">
        <v>7234.52</v>
      </c>
      <c r="AE104">
        <v>10990.65</v>
      </c>
      <c r="AF104">
        <v>8937</v>
      </c>
      <c r="AG104">
        <v>17523</v>
      </c>
      <c r="AH104">
        <v>561627.88</v>
      </c>
      <c r="AI104">
        <v>195748</v>
      </c>
      <c r="AJ104">
        <v>3394.44</v>
      </c>
      <c r="AK104">
        <v>624775</v>
      </c>
      <c r="AL104">
        <v>43381</v>
      </c>
      <c r="AM104">
        <v>54899.35</v>
      </c>
      <c r="AN104">
        <v>76.41</v>
      </c>
      <c r="AO104">
        <v>80.989999999999995</v>
      </c>
      <c r="AP104">
        <v>79</v>
      </c>
      <c r="AQ104">
        <v>355</v>
      </c>
      <c r="AR104">
        <v>43919.48</v>
      </c>
      <c r="AS104">
        <v>934</v>
      </c>
      <c r="AT104">
        <v>60564.38</v>
      </c>
      <c r="AU104">
        <v>13070904</v>
      </c>
      <c r="AV104">
        <v>688220</v>
      </c>
      <c r="AW104">
        <v>380444.19</v>
      </c>
      <c r="AX104">
        <v>16.8</v>
      </c>
      <c r="AY104">
        <v>32.65</v>
      </c>
      <c r="AZ104">
        <v>168</v>
      </c>
      <c r="BA104">
        <v>400</v>
      </c>
      <c r="BB104">
        <v>39484.93</v>
      </c>
      <c r="BC104">
        <v>57560</v>
      </c>
      <c r="BD104">
        <v>26763.58</v>
      </c>
      <c r="BE104">
        <v>17871072</v>
      </c>
      <c r="BF104">
        <v>185398</v>
      </c>
      <c r="BG104">
        <v>836805.1</v>
      </c>
      <c r="BH104">
        <v>340.06</v>
      </c>
      <c r="BI104">
        <v>351.8</v>
      </c>
      <c r="BJ104">
        <v>205</v>
      </c>
      <c r="BK104">
        <v>368</v>
      </c>
      <c r="BL104">
        <v>79928.89</v>
      </c>
      <c r="BM104">
        <v>7049</v>
      </c>
    </row>
    <row r="105" spans="1:65">
      <c r="A105" s="1">
        <v>43934</v>
      </c>
      <c r="B105" s="1">
        <v>43933</v>
      </c>
      <c r="C105">
        <v>118895926.75</v>
      </c>
      <c r="D105">
        <v>39924233</v>
      </c>
      <c r="E105">
        <v>2532838</v>
      </c>
      <c r="F105">
        <v>18764394</v>
      </c>
      <c r="G105">
        <v>310513.31</v>
      </c>
      <c r="H105">
        <v>615877386</v>
      </c>
      <c r="I105">
        <v>6839926</v>
      </c>
      <c r="J105">
        <v>12724999.68</v>
      </c>
      <c r="K105">
        <v>39094.57</v>
      </c>
      <c r="L105">
        <v>56167.98</v>
      </c>
      <c r="M105">
        <v>38615</v>
      </c>
      <c r="N105">
        <v>64067</v>
      </c>
      <c r="O105">
        <v>1234564.7</v>
      </c>
      <c r="P105">
        <v>300438</v>
      </c>
      <c r="Q105">
        <v>87645.53</v>
      </c>
      <c r="R105">
        <v>19112399</v>
      </c>
      <c r="S105">
        <v>634631</v>
      </c>
      <c r="T105">
        <v>1549121.07</v>
      </c>
      <c r="U105">
        <v>5947.06</v>
      </c>
      <c r="V105">
        <v>8111.36</v>
      </c>
      <c r="W105">
        <v>6876</v>
      </c>
      <c r="X105">
        <v>10757</v>
      </c>
      <c r="Y105">
        <v>162946.57</v>
      </c>
      <c r="Z105">
        <v>40586</v>
      </c>
      <c r="AA105">
        <v>270706.73</v>
      </c>
      <c r="AB105">
        <v>3717215</v>
      </c>
      <c r="AC105">
        <v>6846435.9699999997</v>
      </c>
      <c r="AD105">
        <v>8157.54</v>
      </c>
      <c r="AE105">
        <v>12347.84</v>
      </c>
      <c r="AF105">
        <v>10220</v>
      </c>
      <c r="AG105">
        <v>19961</v>
      </c>
      <c r="AH105">
        <v>634627.25</v>
      </c>
      <c r="AI105">
        <v>217637</v>
      </c>
      <c r="AJ105">
        <v>3434.35</v>
      </c>
      <c r="AK105">
        <v>634748</v>
      </c>
      <c r="AL105">
        <v>41511</v>
      </c>
      <c r="AM105">
        <v>53588.14</v>
      </c>
      <c r="AN105">
        <v>74.88</v>
      </c>
      <c r="AO105">
        <v>78.819999999999993</v>
      </c>
      <c r="AP105">
        <v>77</v>
      </c>
      <c r="AQ105">
        <v>340</v>
      </c>
      <c r="AR105">
        <v>42870.52</v>
      </c>
      <c r="AS105">
        <v>846</v>
      </c>
      <c r="AT105">
        <v>59454.5</v>
      </c>
      <c r="AU105">
        <v>12664692</v>
      </c>
      <c r="AV105">
        <v>639538</v>
      </c>
      <c r="AW105">
        <v>439243.64</v>
      </c>
      <c r="AX105">
        <v>16.8</v>
      </c>
      <c r="AY105">
        <v>30.73</v>
      </c>
      <c r="AZ105">
        <v>168</v>
      </c>
      <c r="BA105">
        <v>372</v>
      </c>
      <c r="BB105">
        <v>44373.11</v>
      </c>
      <c r="BC105">
        <v>58160</v>
      </c>
      <c r="BD105">
        <v>28019.31</v>
      </c>
      <c r="BE105">
        <v>18933073</v>
      </c>
      <c r="BF105">
        <v>200868</v>
      </c>
      <c r="BG105">
        <v>932101.42</v>
      </c>
      <c r="BH105">
        <v>385.18</v>
      </c>
      <c r="BI105">
        <v>396.18</v>
      </c>
      <c r="BJ105">
        <v>238</v>
      </c>
      <c r="BK105">
        <v>399</v>
      </c>
      <c r="BL105">
        <v>94638.71</v>
      </c>
      <c r="BM105">
        <v>7279</v>
      </c>
    </row>
    <row r="106" spans="1:65">
      <c r="A106" s="1">
        <v>43935</v>
      </c>
      <c r="B106" s="1">
        <v>43933</v>
      </c>
      <c r="C106">
        <v>124817875.28</v>
      </c>
      <c r="D106">
        <v>38704343</v>
      </c>
      <c r="E106">
        <v>2512512</v>
      </c>
      <c r="F106">
        <v>17257053</v>
      </c>
      <c r="G106">
        <v>297892.15000000002</v>
      </c>
      <c r="H106">
        <v>612305663</v>
      </c>
      <c r="I106">
        <v>6699535</v>
      </c>
      <c r="J106">
        <v>13729607.359999999</v>
      </c>
      <c r="K106">
        <v>39366.33</v>
      </c>
      <c r="L106">
        <v>56483.29</v>
      </c>
      <c r="M106">
        <v>38867</v>
      </c>
      <c r="N106">
        <v>64412</v>
      </c>
      <c r="O106">
        <v>1317430.79</v>
      </c>
      <c r="P106">
        <v>318922</v>
      </c>
      <c r="Q106">
        <v>43020.09</v>
      </c>
      <c r="R106">
        <v>12668902</v>
      </c>
      <c r="S106">
        <v>399532</v>
      </c>
      <c r="T106">
        <v>1146374.25</v>
      </c>
      <c r="U106">
        <v>4264.4799999999996</v>
      </c>
      <c r="V106">
        <v>5808.78</v>
      </c>
      <c r="W106">
        <v>4935</v>
      </c>
      <c r="X106">
        <v>7722</v>
      </c>
      <c r="Y106">
        <v>118620.59</v>
      </c>
      <c r="Z106">
        <v>30707</v>
      </c>
      <c r="AA106">
        <v>289285.63</v>
      </c>
      <c r="AB106">
        <v>3635997</v>
      </c>
      <c r="AC106">
        <v>7525610.9699999997</v>
      </c>
      <c r="AD106">
        <v>8959.86</v>
      </c>
      <c r="AE106">
        <v>13346.35</v>
      </c>
      <c r="AF106">
        <v>11037</v>
      </c>
      <c r="AG106">
        <v>21057</v>
      </c>
      <c r="AH106">
        <v>686885.92</v>
      </c>
      <c r="AI106">
        <v>225933</v>
      </c>
      <c r="AJ106">
        <v>3413.2</v>
      </c>
      <c r="AK106">
        <v>555309</v>
      </c>
      <c r="AL106">
        <v>34594</v>
      </c>
      <c r="AM106">
        <v>45082.79</v>
      </c>
      <c r="AN106">
        <v>65.27</v>
      </c>
      <c r="AO106">
        <v>69.209999999999994</v>
      </c>
      <c r="AP106">
        <v>67</v>
      </c>
      <c r="AQ106">
        <v>290</v>
      </c>
      <c r="AR106">
        <v>36066.230000000003</v>
      </c>
      <c r="AS106">
        <v>762</v>
      </c>
      <c r="AT106">
        <v>55684.6</v>
      </c>
      <c r="AU106">
        <v>10768814</v>
      </c>
      <c r="AV106">
        <v>506122</v>
      </c>
      <c r="AW106">
        <v>374849.28000000003</v>
      </c>
      <c r="AX106">
        <v>14.8</v>
      </c>
      <c r="AY106">
        <v>29.55</v>
      </c>
      <c r="AZ106">
        <v>148</v>
      </c>
      <c r="BA106">
        <v>364</v>
      </c>
      <c r="BB106">
        <v>38249.18</v>
      </c>
      <c r="BC106">
        <v>53316</v>
      </c>
      <c r="BD106">
        <v>29605.74</v>
      </c>
      <c r="BE106">
        <v>19149278</v>
      </c>
      <c r="BF106">
        <v>205132</v>
      </c>
      <c r="BG106">
        <v>1072297.8400000001</v>
      </c>
      <c r="BH106">
        <v>373.08</v>
      </c>
      <c r="BI106">
        <v>387.01</v>
      </c>
      <c r="BJ106">
        <v>231</v>
      </c>
      <c r="BK106">
        <v>435</v>
      </c>
      <c r="BL106">
        <v>103641.13</v>
      </c>
      <c r="BM106">
        <v>7513</v>
      </c>
    </row>
    <row r="107" spans="1:65">
      <c r="A107" s="1">
        <v>43936</v>
      </c>
      <c r="B107" s="1">
        <v>43933</v>
      </c>
      <c r="C107">
        <v>164342498.34999999</v>
      </c>
      <c r="D107">
        <v>40557967</v>
      </c>
      <c r="E107">
        <v>2695302</v>
      </c>
      <c r="F107">
        <v>17779241</v>
      </c>
      <c r="G107">
        <v>307862.28000000003</v>
      </c>
      <c r="H107">
        <v>591093549</v>
      </c>
      <c r="I107">
        <v>6572334</v>
      </c>
      <c r="J107">
        <v>16393388.289999999</v>
      </c>
      <c r="K107">
        <v>46438.2</v>
      </c>
      <c r="L107">
        <v>65327.18</v>
      </c>
      <c r="M107">
        <v>45890</v>
      </c>
      <c r="N107">
        <v>74068</v>
      </c>
      <c r="O107">
        <v>1552057.09</v>
      </c>
      <c r="P107">
        <v>354887</v>
      </c>
      <c r="Q107">
        <v>41722.03</v>
      </c>
      <c r="R107">
        <v>12011436</v>
      </c>
      <c r="S107">
        <v>388165</v>
      </c>
      <c r="T107">
        <v>1310068.3400000001</v>
      </c>
      <c r="U107">
        <v>4776.6099999999997</v>
      </c>
      <c r="V107">
        <v>6485.9</v>
      </c>
      <c r="W107">
        <v>5551</v>
      </c>
      <c r="X107">
        <v>8670</v>
      </c>
      <c r="Y107">
        <v>135434.9</v>
      </c>
      <c r="Z107">
        <v>34166</v>
      </c>
      <c r="AA107">
        <v>335482.62</v>
      </c>
      <c r="AB107">
        <v>3885271</v>
      </c>
      <c r="AC107">
        <v>8809499.5099999998</v>
      </c>
      <c r="AD107">
        <v>10463.219999999999</v>
      </c>
      <c r="AE107">
        <v>15487.41</v>
      </c>
      <c r="AF107">
        <v>12783</v>
      </c>
      <c r="AG107">
        <v>24256</v>
      </c>
      <c r="AH107">
        <v>828928.55</v>
      </c>
      <c r="AI107">
        <v>265213</v>
      </c>
      <c r="AJ107">
        <v>3473.36</v>
      </c>
      <c r="AK107">
        <v>549951</v>
      </c>
      <c r="AL107">
        <v>33162</v>
      </c>
      <c r="AM107">
        <v>47070.879999999997</v>
      </c>
      <c r="AN107">
        <v>70</v>
      </c>
      <c r="AO107">
        <v>73.59</v>
      </c>
      <c r="AP107">
        <v>72</v>
      </c>
      <c r="AQ107">
        <v>298</v>
      </c>
      <c r="AR107">
        <v>37656.699999999997</v>
      </c>
      <c r="AS107">
        <v>688</v>
      </c>
      <c r="AT107">
        <v>56717.2</v>
      </c>
      <c r="AU107">
        <v>10548172</v>
      </c>
      <c r="AV107">
        <v>476012</v>
      </c>
      <c r="AW107">
        <v>483744.36</v>
      </c>
      <c r="AX107">
        <v>10.8</v>
      </c>
      <c r="AY107">
        <v>23.37</v>
      </c>
      <c r="AZ107">
        <v>108</v>
      </c>
      <c r="BA107">
        <v>292</v>
      </c>
      <c r="BB107">
        <v>48699.8</v>
      </c>
      <c r="BC107">
        <v>62972</v>
      </c>
      <c r="BD107">
        <v>29402.560000000001</v>
      </c>
      <c r="BE107">
        <v>19712642</v>
      </c>
      <c r="BF107">
        <v>208472</v>
      </c>
      <c r="BG107">
        <v>1242284.24</v>
      </c>
      <c r="BH107">
        <v>500.45</v>
      </c>
      <c r="BI107">
        <v>515.67999999999995</v>
      </c>
      <c r="BJ107">
        <v>303</v>
      </c>
      <c r="BK107">
        <v>526</v>
      </c>
      <c r="BL107">
        <v>120533.37</v>
      </c>
      <c r="BM107">
        <v>8755</v>
      </c>
    </row>
    <row r="108" spans="1:65">
      <c r="A108" s="1">
        <v>43937</v>
      </c>
      <c r="B108" s="1">
        <v>43933</v>
      </c>
      <c r="C108">
        <v>150022943.88</v>
      </c>
      <c r="D108">
        <v>40855182</v>
      </c>
      <c r="E108">
        <v>2630937</v>
      </c>
      <c r="F108">
        <v>18375198</v>
      </c>
      <c r="G108">
        <v>346861.08</v>
      </c>
      <c r="H108">
        <v>668033931</v>
      </c>
      <c r="I108">
        <v>7271998</v>
      </c>
      <c r="J108">
        <v>16293062.140000001</v>
      </c>
      <c r="K108">
        <v>48378.16</v>
      </c>
      <c r="L108">
        <v>67774.31</v>
      </c>
      <c r="M108">
        <v>47810</v>
      </c>
      <c r="N108">
        <v>76748</v>
      </c>
      <c r="O108">
        <v>1557689.49</v>
      </c>
      <c r="P108">
        <v>365869</v>
      </c>
      <c r="Q108">
        <v>37776.449999999997</v>
      </c>
      <c r="R108">
        <v>11703046</v>
      </c>
      <c r="S108">
        <v>362837</v>
      </c>
      <c r="T108">
        <v>1150742.68</v>
      </c>
      <c r="U108">
        <v>4341.24</v>
      </c>
      <c r="V108">
        <v>5909.55</v>
      </c>
      <c r="W108">
        <v>5044</v>
      </c>
      <c r="X108">
        <v>7897</v>
      </c>
      <c r="Y108">
        <v>121040.75</v>
      </c>
      <c r="Z108">
        <v>30940</v>
      </c>
      <c r="AA108">
        <v>334487.87</v>
      </c>
      <c r="AB108">
        <v>3686649</v>
      </c>
      <c r="AC108">
        <v>8544480.3100000005</v>
      </c>
      <c r="AD108">
        <v>10396.65</v>
      </c>
      <c r="AE108">
        <v>15240.72</v>
      </c>
      <c r="AF108">
        <v>12615</v>
      </c>
      <c r="AG108">
        <v>23637</v>
      </c>
      <c r="AH108">
        <v>776964.21</v>
      </c>
      <c r="AI108">
        <v>254803</v>
      </c>
      <c r="AJ108">
        <v>3425.44</v>
      </c>
      <c r="AK108">
        <v>529025</v>
      </c>
      <c r="AL108">
        <v>32569</v>
      </c>
      <c r="AM108">
        <v>42672.2</v>
      </c>
      <c r="AN108">
        <v>50.58</v>
      </c>
      <c r="AO108">
        <v>53.69</v>
      </c>
      <c r="AP108">
        <v>52</v>
      </c>
      <c r="AQ108">
        <v>272</v>
      </c>
      <c r="AR108">
        <v>34137.760000000002</v>
      </c>
      <c r="AS108">
        <v>726</v>
      </c>
      <c r="AT108">
        <v>56174.84</v>
      </c>
      <c r="AU108">
        <v>10371424</v>
      </c>
      <c r="AV108">
        <v>502172</v>
      </c>
      <c r="AW108">
        <v>435988.56</v>
      </c>
      <c r="AX108">
        <v>16.399999999999999</v>
      </c>
      <c r="AY108">
        <v>31.43</v>
      </c>
      <c r="AZ108">
        <v>164</v>
      </c>
      <c r="BA108">
        <v>384</v>
      </c>
      <c r="BB108">
        <v>44826.97</v>
      </c>
      <c r="BC108">
        <v>60504</v>
      </c>
      <c r="BD108">
        <v>29509.83</v>
      </c>
      <c r="BE108">
        <v>17388472</v>
      </c>
      <c r="BF108">
        <v>193354</v>
      </c>
      <c r="BG108">
        <v>1168443.4099999999</v>
      </c>
      <c r="BH108">
        <v>485.08</v>
      </c>
      <c r="BI108">
        <v>499.83</v>
      </c>
      <c r="BJ108">
        <v>287</v>
      </c>
      <c r="BK108">
        <v>503</v>
      </c>
      <c r="BL108">
        <v>115220.16</v>
      </c>
      <c r="BM108">
        <v>8426</v>
      </c>
    </row>
    <row r="109" spans="1:65">
      <c r="A109" s="1">
        <v>43938</v>
      </c>
      <c r="B109" s="1">
        <v>43933</v>
      </c>
      <c r="C109">
        <v>140073950.46000001</v>
      </c>
      <c r="D109">
        <v>41109676</v>
      </c>
      <c r="E109">
        <v>2613825</v>
      </c>
      <c r="F109">
        <v>18882848</v>
      </c>
      <c r="G109">
        <v>297785.67</v>
      </c>
      <c r="H109">
        <v>655278679</v>
      </c>
      <c r="I109">
        <v>7110653</v>
      </c>
      <c r="J109">
        <v>14295724.109999999</v>
      </c>
      <c r="K109">
        <v>44307.94</v>
      </c>
      <c r="L109">
        <v>62091.46</v>
      </c>
      <c r="M109">
        <v>43815</v>
      </c>
      <c r="N109">
        <v>70370</v>
      </c>
      <c r="O109">
        <v>1383716.84</v>
      </c>
      <c r="P109">
        <v>333839</v>
      </c>
      <c r="Q109">
        <v>42513.49</v>
      </c>
      <c r="R109">
        <v>13488441</v>
      </c>
      <c r="S109">
        <v>406909</v>
      </c>
      <c r="T109">
        <v>1137014.21</v>
      </c>
      <c r="U109">
        <v>4355.57</v>
      </c>
      <c r="V109">
        <v>5906.09</v>
      </c>
      <c r="W109">
        <v>5035</v>
      </c>
      <c r="X109">
        <v>7874</v>
      </c>
      <c r="Y109">
        <v>118533.79</v>
      </c>
      <c r="Z109">
        <v>30377</v>
      </c>
      <c r="AA109">
        <v>300369.21000000002</v>
      </c>
      <c r="AB109">
        <v>3549719</v>
      </c>
      <c r="AC109">
        <v>7757937.4100000001</v>
      </c>
      <c r="AD109">
        <v>9499.39</v>
      </c>
      <c r="AE109">
        <v>13817.5</v>
      </c>
      <c r="AF109">
        <v>11625</v>
      </c>
      <c r="AG109">
        <v>21651</v>
      </c>
      <c r="AH109">
        <v>718587.57</v>
      </c>
      <c r="AI109">
        <v>239477</v>
      </c>
      <c r="AJ109">
        <v>3408.51</v>
      </c>
      <c r="AK109">
        <v>494648</v>
      </c>
      <c r="AL109">
        <v>30206</v>
      </c>
      <c r="AM109">
        <v>38387.65</v>
      </c>
      <c r="AN109">
        <v>52.57</v>
      </c>
      <c r="AO109">
        <v>55.41</v>
      </c>
      <c r="AP109">
        <v>54</v>
      </c>
      <c r="AQ109">
        <v>248</v>
      </c>
      <c r="AR109">
        <v>30710.12</v>
      </c>
      <c r="AS109">
        <v>551</v>
      </c>
      <c r="AT109">
        <v>55975.6</v>
      </c>
      <c r="AU109">
        <v>9457260</v>
      </c>
      <c r="AV109">
        <v>492578</v>
      </c>
      <c r="AW109">
        <v>379278.89</v>
      </c>
      <c r="AX109">
        <v>18</v>
      </c>
      <c r="AY109">
        <v>29.75</v>
      </c>
      <c r="AZ109">
        <v>180</v>
      </c>
      <c r="BA109">
        <v>352</v>
      </c>
      <c r="BB109">
        <v>38439.67</v>
      </c>
      <c r="BC109">
        <v>54164</v>
      </c>
      <c r="BD109">
        <v>30385.66</v>
      </c>
      <c r="BE109">
        <v>17464210</v>
      </c>
      <c r="BF109">
        <v>195286</v>
      </c>
      <c r="BG109">
        <v>1176242.53</v>
      </c>
      <c r="BH109">
        <v>463.2</v>
      </c>
      <c r="BI109">
        <v>476.93</v>
      </c>
      <c r="BJ109">
        <v>271</v>
      </c>
      <c r="BK109">
        <v>472</v>
      </c>
      <c r="BL109">
        <v>112601.75</v>
      </c>
      <c r="BM109">
        <v>8928</v>
      </c>
    </row>
    <row r="110" spans="1:65">
      <c r="A110" s="1">
        <v>43939</v>
      </c>
      <c r="B110" s="1">
        <v>43933</v>
      </c>
      <c r="C110">
        <v>128500061.34</v>
      </c>
      <c r="D110">
        <v>39102733</v>
      </c>
      <c r="E110">
        <v>2732082</v>
      </c>
      <c r="F110">
        <v>16906241</v>
      </c>
      <c r="G110">
        <v>302599.59000000003</v>
      </c>
      <c r="H110">
        <v>693203383</v>
      </c>
      <c r="I110">
        <v>7808055</v>
      </c>
      <c r="J110">
        <v>14787638.390000001</v>
      </c>
      <c r="K110">
        <v>46373.43</v>
      </c>
      <c r="L110">
        <v>65432.37</v>
      </c>
      <c r="M110">
        <v>45787</v>
      </c>
      <c r="N110">
        <v>74594</v>
      </c>
      <c r="O110">
        <v>1440784.05</v>
      </c>
      <c r="P110">
        <v>357259</v>
      </c>
      <c r="Q110">
        <v>57698.559999999998</v>
      </c>
      <c r="R110">
        <v>17087165</v>
      </c>
      <c r="S110">
        <v>517330</v>
      </c>
      <c r="T110">
        <v>1326856.04</v>
      </c>
      <c r="U110">
        <v>5151.3100000000004</v>
      </c>
      <c r="V110">
        <v>7036.36</v>
      </c>
      <c r="W110">
        <v>5943</v>
      </c>
      <c r="X110">
        <v>9366</v>
      </c>
      <c r="Y110">
        <v>139245.15</v>
      </c>
      <c r="Z110">
        <v>36241</v>
      </c>
      <c r="AA110">
        <v>275334.18</v>
      </c>
      <c r="AB110">
        <v>3550870</v>
      </c>
      <c r="AC110">
        <v>7066337.8200000003</v>
      </c>
      <c r="AD110">
        <v>9360.44</v>
      </c>
      <c r="AE110">
        <v>13654.04</v>
      </c>
      <c r="AF110">
        <v>11339</v>
      </c>
      <c r="AG110">
        <v>21182</v>
      </c>
      <c r="AH110">
        <v>668699.07999999996</v>
      </c>
      <c r="AI110">
        <v>229329</v>
      </c>
      <c r="AJ110">
        <v>3358.29</v>
      </c>
      <c r="AK110">
        <v>508193</v>
      </c>
      <c r="AL110">
        <v>29759</v>
      </c>
      <c r="AM110">
        <v>35304.35</v>
      </c>
      <c r="AN110">
        <v>46.69</v>
      </c>
      <c r="AO110">
        <v>49.57</v>
      </c>
      <c r="AP110">
        <v>49</v>
      </c>
      <c r="AQ110">
        <v>230</v>
      </c>
      <c r="AR110">
        <v>28243.48</v>
      </c>
      <c r="AS110">
        <v>581</v>
      </c>
      <c r="AT110">
        <v>52102.96</v>
      </c>
      <c r="AU110">
        <v>9195346</v>
      </c>
      <c r="AV110">
        <v>447454</v>
      </c>
      <c r="AW110">
        <v>369539.33</v>
      </c>
      <c r="AX110">
        <v>11.6</v>
      </c>
      <c r="AY110">
        <v>24.17</v>
      </c>
      <c r="AZ110">
        <v>116</v>
      </c>
      <c r="BA110">
        <v>300</v>
      </c>
      <c r="BB110">
        <v>37769.74</v>
      </c>
      <c r="BC110">
        <v>51496</v>
      </c>
      <c r="BD110">
        <v>29474.5</v>
      </c>
      <c r="BE110">
        <v>16973400</v>
      </c>
      <c r="BF110">
        <v>190423</v>
      </c>
      <c r="BG110">
        <v>1039499.89</v>
      </c>
      <c r="BH110">
        <v>438.06</v>
      </c>
      <c r="BI110">
        <v>451.52</v>
      </c>
      <c r="BJ110">
        <v>260</v>
      </c>
      <c r="BK110">
        <v>457</v>
      </c>
      <c r="BL110">
        <v>97601.39</v>
      </c>
      <c r="BM110">
        <v>7907</v>
      </c>
    </row>
    <row r="111" spans="1:65">
      <c r="A111" s="1">
        <v>43940</v>
      </c>
      <c r="B111" s="1">
        <v>43940</v>
      </c>
      <c r="C111">
        <v>130495758.03</v>
      </c>
      <c r="D111">
        <v>38019291</v>
      </c>
      <c r="E111">
        <v>2760370</v>
      </c>
      <c r="F111">
        <v>15626408</v>
      </c>
      <c r="G111">
        <v>322098.24</v>
      </c>
      <c r="H111">
        <v>706125631</v>
      </c>
      <c r="I111">
        <v>8107189</v>
      </c>
      <c r="J111">
        <v>15262821.300000001</v>
      </c>
      <c r="K111">
        <v>39727.26</v>
      </c>
      <c r="L111">
        <v>54595.35</v>
      </c>
      <c r="M111">
        <v>45368</v>
      </c>
      <c r="N111">
        <v>74327</v>
      </c>
      <c r="O111">
        <v>1467581.4</v>
      </c>
      <c r="P111">
        <v>364256</v>
      </c>
      <c r="Q111">
        <v>44364.67</v>
      </c>
      <c r="R111">
        <v>14775948</v>
      </c>
      <c r="S111">
        <v>441553</v>
      </c>
      <c r="T111">
        <v>1188117.4099999999</v>
      </c>
      <c r="U111">
        <v>4370.63</v>
      </c>
      <c r="V111">
        <v>5945.3</v>
      </c>
      <c r="W111">
        <v>5115</v>
      </c>
      <c r="X111">
        <v>8056</v>
      </c>
      <c r="Y111">
        <v>123133.5</v>
      </c>
      <c r="Z111">
        <v>32192</v>
      </c>
      <c r="AA111">
        <v>270140.11</v>
      </c>
      <c r="AB111">
        <v>3600886</v>
      </c>
      <c r="AC111">
        <v>7295094.5</v>
      </c>
      <c r="AD111">
        <v>9150.33</v>
      </c>
      <c r="AE111">
        <v>13473.89</v>
      </c>
      <c r="AF111">
        <v>11051</v>
      </c>
      <c r="AG111">
        <v>20951</v>
      </c>
      <c r="AH111">
        <v>680660.5</v>
      </c>
      <c r="AI111">
        <v>234284</v>
      </c>
      <c r="AJ111">
        <v>3162.84</v>
      </c>
      <c r="AK111">
        <v>528132</v>
      </c>
      <c r="AL111">
        <v>31304</v>
      </c>
      <c r="AM111">
        <v>40818.82</v>
      </c>
      <c r="AN111">
        <v>70.12</v>
      </c>
      <c r="AO111">
        <v>73.36</v>
      </c>
      <c r="AP111">
        <v>72</v>
      </c>
      <c r="AQ111">
        <v>277</v>
      </c>
      <c r="AR111">
        <v>32655.06</v>
      </c>
      <c r="AS111">
        <v>620</v>
      </c>
      <c r="AT111">
        <v>54545.14</v>
      </c>
      <c r="AU111">
        <v>10325042</v>
      </c>
      <c r="AV111">
        <v>514994</v>
      </c>
      <c r="AW111">
        <v>364016.61</v>
      </c>
      <c r="AX111">
        <v>16</v>
      </c>
      <c r="AY111">
        <v>28.02</v>
      </c>
      <c r="AZ111">
        <v>160</v>
      </c>
      <c r="BA111">
        <v>336</v>
      </c>
      <c r="BB111">
        <v>37645.57</v>
      </c>
      <c r="BC111">
        <v>51612</v>
      </c>
      <c r="BD111">
        <v>30393.599999999999</v>
      </c>
      <c r="BE111">
        <v>17498522</v>
      </c>
      <c r="BF111">
        <v>202745</v>
      </c>
      <c r="BG111">
        <v>1251239.71</v>
      </c>
      <c r="BH111">
        <v>393.18</v>
      </c>
      <c r="BI111">
        <v>407.94</v>
      </c>
      <c r="BJ111">
        <v>239</v>
      </c>
      <c r="BK111">
        <v>450</v>
      </c>
      <c r="BL111">
        <v>114549.57</v>
      </c>
      <c r="BM111">
        <v>8529</v>
      </c>
    </row>
    <row r="112" spans="1:65">
      <c r="A112" s="1">
        <v>43941</v>
      </c>
      <c r="B112" s="1">
        <v>43940</v>
      </c>
      <c r="C112">
        <v>135904052.08000001</v>
      </c>
      <c r="D112">
        <v>42672790</v>
      </c>
      <c r="E112">
        <v>2729186</v>
      </c>
      <c r="F112">
        <v>20795049</v>
      </c>
      <c r="G112">
        <v>308475.84000000003</v>
      </c>
      <c r="H112">
        <v>608761877</v>
      </c>
      <c r="I112">
        <v>7011604</v>
      </c>
      <c r="J112">
        <v>14217628.41</v>
      </c>
      <c r="K112">
        <v>36287.46</v>
      </c>
      <c r="L112">
        <v>49636.44</v>
      </c>
      <c r="M112">
        <v>41576</v>
      </c>
      <c r="N112">
        <v>67920</v>
      </c>
      <c r="O112">
        <v>1347744.03</v>
      </c>
      <c r="P112">
        <v>333026</v>
      </c>
      <c r="Q112">
        <v>37904.699999999997</v>
      </c>
      <c r="R112">
        <v>13050616</v>
      </c>
      <c r="S112">
        <v>383048</v>
      </c>
      <c r="T112">
        <v>1137145.74</v>
      </c>
      <c r="U112">
        <v>4017.28</v>
      </c>
      <c r="V112">
        <v>5433.23</v>
      </c>
      <c r="W112">
        <v>4678</v>
      </c>
      <c r="X112">
        <v>7288</v>
      </c>
      <c r="Y112">
        <v>121540.58</v>
      </c>
      <c r="Z112">
        <v>28196</v>
      </c>
      <c r="AA112">
        <v>249268.86</v>
      </c>
      <c r="AB112">
        <v>3590836</v>
      </c>
      <c r="AC112">
        <v>7652106.0700000003</v>
      </c>
      <c r="AD112">
        <v>8863.25</v>
      </c>
      <c r="AE112">
        <v>13134.56</v>
      </c>
      <c r="AF112">
        <v>10958</v>
      </c>
      <c r="AG112">
        <v>20811</v>
      </c>
      <c r="AH112">
        <v>696924.23</v>
      </c>
      <c r="AI112">
        <v>229644</v>
      </c>
      <c r="AJ112">
        <v>3253.09</v>
      </c>
      <c r="AK112">
        <v>554798</v>
      </c>
      <c r="AL112">
        <v>29691</v>
      </c>
      <c r="AM112">
        <v>37607.199999999997</v>
      </c>
      <c r="AN112">
        <v>74.02</v>
      </c>
      <c r="AO112">
        <v>76.72</v>
      </c>
      <c r="AP112">
        <v>77</v>
      </c>
      <c r="AQ112">
        <v>258</v>
      </c>
      <c r="AR112">
        <v>30085.759999999998</v>
      </c>
      <c r="AS112">
        <v>605</v>
      </c>
      <c r="AT112">
        <v>53957.06</v>
      </c>
      <c r="AU112">
        <v>9981232</v>
      </c>
      <c r="AV112">
        <v>490928</v>
      </c>
      <c r="AW112">
        <v>339775.73</v>
      </c>
      <c r="AX112">
        <v>16.8</v>
      </c>
      <c r="AY112">
        <v>26.64</v>
      </c>
      <c r="AZ112">
        <v>168</v>
      </c>
      <c r="BA112">
        <v>312</v>
      </c>
      <c r="BB112">
        <v>34548.78</v>
      </c>
      <c r="BC112">
        <v>46964</v>
      </c>
      <c r="BD112">
        <v>26312</v>
      </c>
      <c r="BE112">
        <v>17018336</v>
      </c>
      <c r="BF112">
        <v>178479</v>
      </c>
      <c r="BG112">
        <v>950976.49</v>
      </c>
      <c r="BH112">
        <v>306.66000000000003</v>
      </c>
      <c r="BI112">
        <v>316.22000000000003</v>
      </c>
      <c r="BJ112">
        <v>188</v>
      </c>
      <c r="BK112">
        <v>328</v>
      </c>
      <c r="BL112">
        <v>88104.98</v>
      </c>
      <c r="BM112">
        <v>6646</v>
      </c>
    </row>
    <row r="113" spans="1:65">
      <c r="A113" s="1">
        <v>43942</v>
      </c>
      <c r="B113" s="1">
        <v>43940</v>
      </c>
      <c r="C113">
        <v>140806516.56999999</v>
      </c>
      <c r="D113">
        <v>41428705</v>
      </c>
      <c r="E113">
        <v>2743168</v>
      </c>
      <c r="F113">
        <v>18918056</v>
      </c>
      <c r="G113">
        <v>307296.75</v>
      </c>
      <c r="H113">
        <v>608066375</v>
      </c>
      <c r="I113">
        <v>7091861</v>
      </c>
      <c r="J113">
        <v>14157255.109999999</v>
      </c>
      <c r="K113">
        <v>37033.89</v>
      </c>
      <c r="L113">
        <v>50294.720000000001</v>
      </c>
      <c r="M113">
        <v>42402</v>
      </c>
      <c r="N113">
        <v>68524</v>
      </c>
      <c r="O113">
        <v>1345787.29</v>
      </c>
      <c r="P113">
        <v>333878</v>
      </c>
      <c r="Q113">
        <v>35613.019999999997</v>
      </c>
      <c r="R113">
        <v>12590634</v>
      </c>
      <c r="S113">
        <v>378632</v>
      </c>
      <c r="T113">
        <v>1098998.32</v>
      </c>
      <c r="U113">
        <v>3938.76</v>
      </c>
      <c r="V113">
        <v>5297</v>
      </c>
      <c r="W113">
        <v>4587</v>
      </c>
      <c r="X113">
        <v>7084</v>
      </c>
      <c r="Y113">
        <v>112692.19</v>
      </c>
      <c r="Z113">
        <v>27352</v>
      </c>
      <c r="AA113">
        <v>252441.27</v>
      </c>
      <c r="AB113">
        <v>3540697</v>
      </c>
      <c r="AC113">
        <v>8264092.4699999997</v>
      </c>
      <c r="AD113">
        <v>9265.18</v>
      </c>
      <c r="AE113">
        <v>13611.08</v>
      </c>
      <c r="AF113">
        <v>11551</v>
      </c>
      <c r="AG113">
        <v>21498</v>
      </c>
      <c r="AH113">
        <v>737726.84</v>
      </c>
      <c r="AI113">
        <v>240588</v>
      </c>
      <c r="AJ113">
        <v>3480.92</v>
      </c>
      <c r="AK113">
        <v>554260</v>
      </c>
      <c r="AL113">
        <v>35296</v>
      </c>
      <c r="AM113">
        <v>44748.3</v>
      </c>
      <c r="AN113">
        <v>70.099999999999994</v>
      </c>
      <c r="AO113">
        <v>73.97</v>
      </c>
      <c r="AP113">
        <v>72</v>
      </c>
      <c r="AQ113">
        <v>290</v>
      </c>
      <c r="AR113">
        <v>35798.639999999999</v>
      </c>
      <c r="AS113">
        <v>753</v>
      </c>
      <c r="AT113">
        <v>54131.34</v>
      </c>
      <c r="AU113">
        <v>9287448</v>
      </c>
      <c r="AV113">
        <v>522698</v>
      </c>
      <c r="AW113">
        <v>366487.26</v>
      </c>
      <c r="AX113">
        <v>19.600000000000001</v>
      </c>
      <c r="AY113">
        <v>32.99</v>
      </c>
      <c r="AZ113">
        <v>196</v>
      </c>
      <c r="BA113">
        <v>392</v>
      </c>
      <c r="BB113">
        <v>37269.279999999999</v>
      </c>
      <c r="BC113">
        <v>50276</v>
      </c>
      <c r="BD113">
        <v>24900.82</v>
      </c>
      <c r="BE113">
        <v>15888085</v>
      </c>
      <c r="BF113">
        <v>169026</v>
      </c>
      <c r="BG113">
        <v>1038561.5</v>
      </c>
      <c r="BH113">
        <v>273.16000000000003</v>
      </c>
      <c r="BI113">
        <v>281.7</v>
      </c>
      <c r="BJ113">
        <v>165</v>
      </c>
      <c r="BK113">
        <v>290</v>
      </c>
      <c r="BL113">
        <v>96652.81</v>
      </c>
      <c r="BM113">
        <v>7002</v>
      </c>
    </row>
    <row r="114" spans="1:65">
      <c r="A114" s="1">
        <v>43943</v>
      </c>
      <c r="B114" s="1">
        <v>43940</v>
      </c>
      <c r="C114">
        <v>138405798.46000001</v>
      </c>
      <c r="D114">
        <v>41426075</v>
      </c>
      <c r="E114">
        <v>2785200</v>
      </c>
      <c r="F114">
        <v>18811851</v>
      </c>
      <c r="G114">
        <v>337755.67</v>
      </c>
      <c r="H114">
        <v>624527709</v>
      </c>
      <c r="I114">
        <v>7141249</v>
      </c>
      <c r="J114">
        <v>13899404.289999999</v>
      </c>
      <c r="K114">
        <v>36050.239999999998</v>
      </c>
      <c r="L114">
        <v>48913.7</v>
      </c>
      <c r="M114">
        <v>41263</v>
      </c>
      <c r="N114">
        <v>66578</v>
      </c>
      <c r="O114">
        <v>1330630.8799999999</v>
      </c>
      <c r="P114">
        <v>326179</v>
      </c>
      <c r="Q114">
        <v>42903.9</v>
      </c>
      <c r="R114">
        <v>13740797</v>
      </c>
      <c r="S114">
        <v>415231</v>
      </c>
      <c r="T114">
        <v>1216529.76</v>
      </c>
      <c r="U114">
        <v>4278.66</v>
      </c>
      <c r="V114">
        <v>5766.75</v>
      </c>
      <c r="W114">
        <v>4989</v>
      </c>
      <c r="X114">
        <v>7726</v>
      </c>
      <c r="Y114">
        <v>126064.73</v>
      </c>
      <c r="Z114">
        <v>29546</v>
      </c>
      <c r="AA114">
        <v>254986.13</v>
      </c>
      <c r="AB114">
        <v>3477371</v>
      </c>
      <c r="AC114">
        <v>8063233.04</v>
      </c>
      <c r="AD114">
        <v>9291.1</v>
      </c>
      <c r="AE114">
        <v>13749.23</v>
      </c>
      <c r="AF114">
        <v>11478</v>
      </c>
      <c r="AG114">
        <v>21735</v>
      </c>
      <c r="AH114">
        <v>738358.97</v>
      </c>
      <c r="AI114">
        <v>243762</v>
      </c>
      <c r="AJ114">
        <v>3168.57</v>
      </c>
      <c r="AK114">
        <v>502427</v>
      </c>
      <c r="AL114">
        <v>31646</v>
      </c>
      <c r="AM114">
        <v>42093.64</v>
      </c>
      <c r="AN114">
        <v>48.69</v>
      </c>
      <c r="AO114">
        <v>51.94</v>
      </c>
      <c r="AP114">
        <v>50</v>
      </c>
      <c r="AQ114">
        <v>286</v>
      </c>
      <c r="AR114">
        <v>33674.910000000003</v>
      </c>
      <c r="AS114">
        <v>695</v>
      </c>
      <c r="AT114">
        <v>50567.88</v>
      </c>
      <c r="AU114">
        <v>8635860</v>
      </c>
      <c r="AV114">
        <v>439602</v>
      </c>
      <c r="AW114">
        <v>377618.17</v>
      </c>
      <c r="AX114">
        <v>11.2</v>
      </c>
      <c r="AY114">
        <v>19.940000000000001</v>
      </c>
      <c r="AZ114">
        <v>112</v>
      </c>
      <c r="BA114">
        <v>240</v>
      </c>
      <c r="BB114">
        <v>37668.97</v>
      </c>
      <c r="BC114">
        <v>50816</v>
      </c>
      <c r="BD114">
        <v>25610.67</v>
      </c>
      <c r="BE114">
        <v>16139242</v>
      </c>
      <c r="BF114">
        <v>174314</v>
      </c>
      <c r="BG114">
        <v>1028720.93</v>
      </c>
      <c r="BH114">
        <v>295.52</v>
      </c>
      <c r="BI114">
        <v>307.13</v>
      </c>
      <c r="BJ114">
        <v>181</v>
      </c>
      <c r="BK114">
        <v>351</v>
      </c>
      <c r="BL114">
        <v>91122.63</v>
      </c>
      <c r="BM114">
        <v>6884</v>
      </c>
    </row>
    <row r="115" spans="1:65">
      <c r="A115" s="1">
        <v>43944</v>
      </c>
      <c r="B115" s="1">
        <v>43940</v>
      </c>
      <c r="C115">
        <v>139345114.12</v>
      </c>
      <c r="D115">
        <v>41459602</v>
      </c>
      <c r="E115">
        <v>2819737</v>
      </c>
      <c r="F115">
        <v>18738935</v>
      </c>
      <c r="G115">
        <v>318795.7</v>
      </c>
      <c r="H115">
        <v>623049394</v>
      </c>
      <c r="I115">
        <v>7080329</v>
      </c>
      <c r="J115">
        <v>13629762.630000001</v>
      </c>
      <c r="K115">
        <v>34790.019999999997</v>
      </c>
      <c r="L115">
        <v>47121.52</v>
      </c>
      <c r="M115">
        <v>39807</v>
      </c>
      <c r="N115">
        <v>64022</v>
      </c>
      <c r="O115">
        <v>1316200.5</v>
      </c>
      <c r="P115">
        <v>320063</v>
      </c>
      <c r="Q115">
        <v>47220.04</v>
      </c>
      <c r="R115">
        <v>14887709</v>
      </c>
      <c r="S115">
        <v>444825</v>
      </c>
      <c r="T115">
        <v>1261536.8500000001</v>
      </c>
      <c r="U115">
        <v>4541.95</v>
      </c>
      <c r="V115">
        <v>6104.63</v>
      </c>
      <c r="W115">
        <v>5290</v>
      </c>
      <c r="X115">
        <v>8175</v>
      </c>
      <c r="Y115">
        <v>131776.84</v>
      </c>
      <c r="Z115">
        <v>30909</v>
      </c>
      <c r="AA115">
        <v>255824.95</v>
      </c>
      <c r="AB115">
        <v>3437289</v>
      </c>
      <c r="AC115">
        <v>8284516.5499999998</v>
      </c>
      <c r="AD115">
        <v>9101.3700000000008</v>
      </c>
      <c r="AE115">
        <v>13481.55</v>
      </c>
      <c r="AF115">
        <v>11415</v>
      </c>
      <c r="AG115">
        <v>21441</v>
      </c>
      <c r="AH115">
        <v>759808.26</v>
      </c>
      <c r="AI115">
        <v>244301</v>
      </c>
      <c r="AJ115">
        <v>3244.18</v>
      </c>
      <c r="AK115">
        <v>462817</v>
      </c>
      <c r="AL115">
        <v>30070</v>
      </c>
      <c r="AM115">
        <v>39928.94</v>
      </c>
      <c r="AN115">
        <v>98.53</v>
      </c>
      <c r="AO115">
        <v>100.88</v>
      </c>
      <c r="AP115">
        <v>103</v>
      </c>
      <c r="AQ115">
        <v>261</v>
      </c>
      <c r="AR115">
        <v>31943.15</v>
      </c>
      <c r="AS115">
        <v>621</v>
      </c>
      <c r="AT115">
        <v>54270.22</v>
      </c>
      <c r="AU115">
        <v>9620040</v>
      </c>
      <c r="AV115">
        <v>483856</v>
      </c>
      <c r="AW115">
        <v>263245.32</v>
      </c>
      <c r="AX115">
        <v>18.399999999999999</v>
      </c>
      <c r="AY115">
        <v>34.520000000000003</v>
      </c>
      <c r="AZ115">
        <v>184</v>
      </c>
      <c r="BA115">
        <v>420</v>
      </c>
      <c r="BB115">
        <v>26182.26</v>
      </c>
      <c r="BC115">
        <v>35564</v>
      </c>
      <c r="BD115">
        <v>25229.279999999999</v>
      </c>
      <c r="BE115">
        <v>16994314</v>
      </c>
      <c r="BF115">
        <v>169665</v>
      </c>
      <c r="BG115">
        <v>1033542.89</v>
      </c>
      <c r="BH115">
        <v>353</v>
      </c>
      <c r="BI115">
        <v>363.31</v>
      </c>
      <c r="BJ115">
        <v>211</v>
      </c>
      <c r="BK115">
        <v>362</v>
      </c>
      <c r="BL115">
        <v>99178.32</v>
      </c>
      <c r="BM115">
        <v>6748</v>
      </c>
    </row>
    <row r="116" spans="1:65">
      <c r="A116" s="1">
        <v>43945</v>
      </c>
      <c r="B116" s="1">
        <v>43940</v>
      </c>
      <c r="C116">
        <v>129932542.05</v>
      </c>
      <c r="D116">
        <v>40826115</v>
      </c>
      <c r="E116">
        <v>2732861</v>
      </c>
      <c r="F116">
        <v>18802922</v>
      </c>
      <c r="G116">
        <v>276175.13</v>
      </c>
      <c r="H116">
        <v>596832297</v>
      </c>
      <c r="I116">
        <v>6682171</v>
      </c>
      <c r="J116">
        <v>12382894.539999999</v>
      </c>
      <c r="K116">
        <v>32813.53</v>
      </c>
      <c r="L116">
        <v>44438.27</v>
      </c>
      <c r="M116">
        <v>37524</v>
      </c>
      <c r="N116">
        <v>60346</v>
      </c>
      <c r="O116">
        <v>1192793.32</v>
      </c>
      <c r="P116">
        <v>292923</v>
      </c>
      <c r="Q116">
        <v>28444.560000000001</v>
      </c>
      <c r="R116">
        <v>10564723</v>
      </c>
      <c r="S116">
        <v>310201</v>
      </c>
      <c r="T116">
        <v>934888.48</v>
      </c>
      <c r="U116">
        <v>3406.59</v>
      </c>
      <c r="V116">
        <v>4570.34</v>
      </c>
      <c r="W116">
        <v>3969</v>
      </c>
      <c r="X116">
        <v>6123</v>
      </c>
      <c r="Y116">
        <v>98440.51</v>
      </c>
      <c r="Z116">
        <v>23671</v>
      </c>
      <c r="AA116">
        <v>225536.68</v>
      </c>
      <c r="AB116">
        <v>3354485</v>
      </c>
      <c r="AC116">
        <v>7307939.4800000004</v>
      </c>
      <c r="AD116">
        <v>8738.74</v>
      </c>
      <c r="AE116">
        <v>12814.29</v>
      </c>
      <c r="AF116">
        <v>10729</v>
      </c>
      <c r="AG116">
        <v>19973</v>
      </c>
      <c r="AH116">
        <v>682540.46</v>
      </c>
      <c r="AI116">
        <v>221562</v>
      </c>
      <c r="AJ116">
        <v>3011.16</v>
      </c>
      <c r="AK116">
        <v>438164</v>
      </c>
      <c r="AL116">
        <v>28530</v>
      </c>
      <c r="AM116">
        <v>34092.79</v>
      </c>
      <c r="AN116">
        <v>79.13</v>
      </c>
      <c r="AO116">
        <v>80.64</v>
      </c>
      <c r="AP116">
        <v>81</v>
      </c>
      <c r="AQ116">
        <v>214</v>
      </c>
      <c r="AR116">
        <v>27274.23</v>
      </c>
      <c r="AS116">
        <v>512</v>
      </c>
      <c r="AT116">
        <v>55039.34</v>
      </c>
      <c r="AU116">
        <v>9803274</v>
      </c>
      <c r="AV116">
        <v>487342</v>
      </c>
      <c r="AW116">
        <v>377543.11</v>
      </c>
      <c r="AX116">
        <v>24.4</v>
      </c>
      <c r="AY116">
        <v>45.44</v>
      </c>
      <c r="AZ116">
        <v>244</v>
      </c>
      <c r="BA116">
        <v>552</v>
      </c>
      <c r="BB116">
        <v>38371.199999999997</v>
      </c>
      <c r="BC116">
        <v>51684</v>
      </c>
      <c r="BD116">
        <v>22442.55</v>
      </c>
      <c r="BE116">
        <v>14613965</v>
      </c>
      <c r="BF116">
        <v>150757</v>
      </c>
      <c r="BG116">
        <v>783459.64</v>
      </c>
      <c r="BH116">
        <v>274.54000000000002</v>
      </c>
      <c r="BI116">
        <v>282.12</v>
      </c>
      <c r="BJ116">
        <v>166</v>
      </c>
      <c r="BK116">
        <v>277</v>
      </c>
      <c r="BL116">
        <v>74716.210000000006</v>
      </c>
      <c r="BM116">
        <v>5356</v>
      </c>
    </row>
    <row r="117" spans="1:65">
      <c r="A117" s="1">
        <v>43946</v>
      </c>
      <c r="B117" s="1">
        <v>43940</v>
      </c>
      <c r="C117">
        <v>118772027.66</v>
      </c>
      <c r="D117">
        <v>38434466</v>
      </c>
      <c r="E117">
        <v>2847516</v>
      </c>
      <c r="F117">
        <v>16705593</v>
      </c>
      <c r="G117">
        <v>282122.08</v>
      </c>
      <c r="H117">
        <v>607842351</v>
      </c>
      <c r="I117">
        <v>7078928</v>
      </c>
      <c r="J117">
        <v>12429714.99</v>
      </c>
      <c r="K117">
        <v>33461.160000000003</v>
      </c>
      <c r="L117">
        <v>45550.06</v>
      </c>
      <c r="M117">
        <v>38185</v>
      </c>
      <c r="N117">
        <v>61718</v>
      </c>
      <c r="O117">
        <v>1209382.92</v>
      </c>
      <c r="P117">
        <v>301340</v>
      </c>
      <c r="Q117">
        <v>25699.35</v>
      </c>
      <c r="R117">
        <v>9687946</v>
      </c>
      <c r="S117">
        <v>297842</v>
      </c>
      <c r="T117">
        <v>845567.56</v>
      </c>
      <c r="U117">
        <v>3011.76</v>
      </c>
      <c r="V117">
        <v>4087.62</v>
      </c>
      <c r="W117">
        <v>3513</v>
      </c>
      <c r="X117">
        <v>5518</v>
      </c>
      <c r="Y117">
        <v>87644.14</v>
      </c>
      <c r="Z117">
        <v>22846</v>
      </c>
      <c r="AA117">
        <v>211685.84</v>
      </c>
      <c r="AB117">
        <v>3473773</v>
      </c>
      <c r="AC117">
        <v>6722580.4299999997</v>
      </c>
      <c r="AD117">
        <v>8239.4500000000007</v>
      </c>
      <c r="AE117">
        <v>12069.88</v>
      </c>
      <c r="AF117">
        <v>9920</v>
      </c>
      <c r="AG117">
        <v>18641</v>
      </c>
      <c r="AH117">
        <v>669507.30000000005</v>
      </c>
      <c r="AI117">
        <v>207812</v>
      </c>
      <c r="AJ117">
        <v>3183.43</v>
      </c>
      <c r="AK117">
        <v>426515</v>
      </c>
      <c r="AL117">
        <v>27237</v>
      </c>
      <c r="AM117">
        <v>29745.52</v>
      </c>
      <c r="AN117">
        <v>48.75</v>
      </c>
      <c r="AO117">
        <v>51.17</v>
      </c>
      <c r="AP117">
        <v>50</v>
      </c>
      <c r="AQ117">
        <v>191</v>
      </c>
      <c r="AR117">
        <v>23796.42</v>
      </c>
      <c r="AS117">
        <v>462</v>
      </c>
      <c r="AT117">
        <v>56492.02</v>
      </c>
      <c r="AU117">
        <v>9610940</v>
      </c>
      <c r="AV117">
        <v>479160</v>
      </c>
      <c r="AW117">
        <v>338433.49</v>
      </c>
      <c r="AX117">
        <v>13.2</v>
      </c>
      <c r="AY117">
        <v>26.31</v>
      </c>
      <c r="AZ117">
        <v>132</v>
      </c>
      <c r="BA117">
        <v>324</v>
      </c>
      <c r="BB117">
        <v>34722.17</v>
      </c>
      <c r="BC117">
        <v>47968</v>
      </c>
      <c r="BD117">
        <v>20057.2</v>
      </c>
      <c r="BE117">
        <v>13726064</v>
      </c>
      <c r="BF117">
        <v>151013</v>
      </c>
      <c r="BG117">
        <v>795837.58</v>
      </c>
      <c r="BH117">
        <v>259.2</v>
      </c>
      <c r="BI117">
        <v>268.22000000000003</v>
      </c>
      <c r="BJ117">
        <v>151</v>
      </c>
      <c r="BK117">
        <v>283</v>
      </c>
      <c r="BL117">
        <v>73379.44</v>
      </c>
      <c r="BM117">
        <v>4989</v>
      </c>
    </row>
    <row r="118" spans="1:65">
      <c r="A118" s="1">
        <v>43947</v>
      </c>
      <c r="B118" s="1">
        <v>43947</v>
      </c>
      <c r="C118">
        <v>127127010.86</v>
      </c>
      <c r="D118">
        <v>38592144</v>
      </c>
      <c r="E118">
        <v>3035718</v>
      </c>
      <c r="F118">
        <v>16038163</v>
      </c>
      <c r="G118">
        <v>317489.57</v>
      </c>
      <c r="H118">
        <v>666688255</v>
      </c>
      <c r="I118">
        <v>7870476</v>
      </c>
      <c r="J118">
        <v>14071968.880000001</v>
      </c>
      <c r="K118">
        <v>34953.64</v>
      </c>
      <c r="L118">
        <v>48105.09</v>
      </c>
      <c r="M118">
        <v>39903</v>
      </c>
      <c r="N118">
        <v>65537</v>
      </c>
      <c r="O118">
        <v>1342219.08</v>
      </c>
      <c r="P118">
        <v>333403</v>
      </c>
      <c r="Q118">
        <v>30773.82</v>
      </c>
      <c r="R118">
        <v>12146292</v>
      </c>
      <c r="S118">
        <v>361265</v>
      </c>
      <c r="T118">
        <v>971607.07</v>
      </c>
      <c r="U118">
        <v>3533.02</v>
      </c>
      <c r="V118">
        <v>4729.47</v>
      </c>
      <c r="W118">
        <v>4125</v>
      </c>
      <c r="X118">
        <v>6346</v>
      </c>
      <c r="Y118">
        <v>98751.91</v>
      </c>
      <c r="Z118">
        <v>24911</v>
      </c>
      <c r="AA118">
        <v>233505.53</v>
      </c>
      <c r="AB118">
        <v>3724898</v>
      </c>
      <c r="AC118">
        <v>7180404.3600000003</v>
      </c>
      <c r="AD118">
        <v>8834.91</v>
      </c>
      <c r="AE118">
        <v>13029.3</v>
      </c>
      <c r="AF118">
        <v>10662</v>
      </c>
      <c r="AG118">
        <v>20146</v>
      </c>
      <c r="AH118">
        <v>674966.54</v>
      </c>
      <c r="AI118">
        <v>227403</v>
      </c>
      <c r="AJ118">
        <v>3063.62</v>
      </c>
      <c r="AK118">
        <v>427839</v>
      </c>
      <c r="AL118">
        <v>29217</v>
      </c>
      <c r="AM118">
        <v>34234.14</v>
      </c>
      <c r="AN118">
        <v>72.25</v>
      </c>
      <c r="AO118">
        <v>74.19</v>
      </c>
      <c r="AP118">
        <v>74</v>
      </c>
      <c r="AQ118">
        <v>230</v>
      </c>
      <c r="AR118">
        <v>27387.31</v>
      </c>
      <c r="AS118">
        <v>530</v>
      </c>
      <c r="AT118">
        <v>55701.08</v>
      </c>
      <c r="AU118">
        <v>9997956</v>
      </c>
      <c r="AV118">
        <v>526220</v>
      </c>
      <c r="AW118">
        <v>373589.88</v>
      </c>
      <c r="AX118">
        <v>12.4</v>
      </c>
      <c r="AY118">
        <v>21.69</v>
      </c>
      <c r="AZ118">
        <v>124</v>
      </c>
      <c r="BA118">
        <v>260</v>
      </c>
      <c r="BB118">
        <v>38204.449999999997</v>
      </c>
      <c r="BC118">
        <v>50608</v>
      </c>
      <c r="BD118">
        <v>21130.2</v>
      </c>
      <c r="BE118">
        <v>14743273</v>
      </c>
      <c r="BF118">
        <v>156827</v>
      </c>
      <c r="BG118">
        <v>823215.44</v>
      </c>
      <c r="BH118">
        <v>272.77999999999997</v>
      </c>
      <c r="BI118">
        <v>280.77</v>
      </c>
      <c r="BJ118">
        <v>162</v>
      </c>
      <c r="BK118">
        <v>279</v>
      </c>
      <c r="BL118">
        <v>78058.58</v>
      </c>
      <c r="BM118">
        <v>4915</v>
      </c>
    </row>
    <row r="119" spans="1:65">
      <c r="A119" s="1">
        <v>43948</v>
      </c>
      <c r="B119" s="1">
        <v>43947</v>
      </c>
      <c r="C119">
        <v>135945625.62</v>
      </c>
      <c r="D119">
        <v>42918220</v>
      </c>
      <c r="E119">
        <v>2969390</v>
      </c>
      <c r="F119">
        <v>21008967</v>
      </c>
      <c r="G119">
        <v>299130.59999999998</v>
      </c>
      <c r="H119">
        <v>623788392</v>
      </c>
      <c r="I119">
        <v>6875822</v>
      </c>
      <c r="J119">
        <v>12690708.380000001</v>
      </c>
      <c r="K119">
        <v>31717.200000000001</v>
      </c>
      <c r="L119">
        <v>43063.33</v>
      </c>
      <c r="M119">
        <v>36316</v>
      </c>
      <c r="N119">
        <v>58643</v>
      </c>
      <c r="O119">
        <v>1208527.33</v>
      </c>
      <c r="P119">
        <v>293101</v>
      </c>
      <c r="Q119">
        <v>34363.85</v>
      </c>
      <c r="R119">
        <v>12948054</v>
      </c>
      <c r="S119">
        <v>373817</v>
      </c>
      <c r="T119">
        <v>1048420.32</v>
      </c>
      <c r="U119">
        <v>3738.05</v>
      </c>
      <c r="V119">
        <v>5045.05</v>
      </c>
      <c r="W119">
        <v>4352</v>
      </c>
      <c r="X119">
        <v>6746</v>
      </c>
      <c r="Y119">
        <v>106213.18</v>
      </c>
      <c r="Z119">
        <v>26199</v>
      </c>
      <c r="AA119">
        <v>247402.16</v>
      </c>
      <c r="AB119">
        <v>3270829</v>
      </c>
      <c r="AC119">
        <v>7780416.3799999999</v>
      </c>
      <c r="AD119">
        <v>9041.93</v>
      </c>
      <c r="AE119">
        <v>13223.59</v>
      </c>
      <c r="AF119">
        <v>11136</v>
      </c>
      <c r="AG119">
        <v>20722</v>
      </c>
      <c r="AH119">
        <v>705170.49</v>
      </c>
      <c r="AI119">
        <v>227664</v>
      </c>
      <c r="AJ119">
        <v>2685.2</v>
      </c>
      <c r="AK119">
        <v>383055</v>
      </c>
      <c r="AL119">
        <v>24905</v>
      </c>
      <c r="AM119">
        <v>15236.84</v>
      </c>
      <c r="AN119">
        <v>27.36</v>
      </c>
      <c r="AO119">
        <v>28.19</v>
      </c>
      <c r="AP119">
        <v>28</v>
      </c>
      <c r="AQ119">
        <v>79</v>
      </c>
      <c r="AR119">
        <v>12189.47</v>
      </c>
      <c r="AS119">
        <v>157</v>
      </c>
      <c r="AT119">
        <v>54783.28</v>
      </c>
      <c r="AU119">
        <v>10068248</v>
      </c>
      <c r="AV119">
        <v>493640</v>
      </c>
      <c r="AW119">
        <v>352531.42</v>
      </c>
      <c r="AX119">
        <v>11.6</v>
      </c>
      <c r="AY119">
        <v>23.89</v>
      </c>
      <c r="AZ119">
        <v>116</v>
      </c>
      <c r="BA119">
        <v>296</v>
      </c>
      <c r="BB119">
        <v>35314.79</v>
      </c>
      <c r="BC119">
        <v>44364</v>
      </c>
      <c r="BD119">
        <v>21260.46</v>
      </c>
      <c r="BE119">
        <v>13999430</v>
      </c>
      <c r="BF119">
        <v>148579</v>
      </c>
      <c r="BG119">
        <v>681407.14</v>
      </c>
      <c r="BH119">
        <v>275.32</v>
      </c>
      <c r="BI119">
        <v>282.97000000000003</v>
      </c>
      <c r="BJ119">
        <v>173</v>
      </c>
      <c r="BK119">
        <v>285</v>
      </c>
      <c r="BL119">
        <v>65688.160000000003</v>
      </c>
      <c r="BM119">
        <v>5009</v>
      </c>
    </row>
    <row r="120" spans="1:65">
      <c r="A120" s="1">
        <v>43949</v>
      </c>
      <c r="B120" s="1">
        <v>43947</v>
      </c>
      <c r="C120">
        <v>135041461.84999999</v>
      </c>
      <c r="D120">
        <v>41563058</v>
      </c>
      <c r="E120">
        <v>3109422</v>
      </c>
      <c r="F120">
        <v>18688042</v>
      </c>
      <c r="G120">
        <v>271293.7</v>
      </c>
      <c r="H120">
        <v>575921628</v>
      </c>
      <c r="I120">
        <v>6416524</v>
      </c>
      <c r="J120">
        <v>11688041.76</v>
      </c>
      <c r="K120">
        <v>28241.99</v>
      </c>
      <c r="L120">
        <v>38233.279999999999</v>
      </c>
      <c r="M120">
        <v>32303</v>
      </c>
      <c r="N120">
        <v>51937</v>
      </c>
      <c r="O120">
        <v>1103256.17</v>
      </c>
      <c r="P120">
        <v>271867</v>
      </c>
      <c r="Q120">
        <v>35126.370000000003</v>
      </c>
      <c r="R120">
        <v>12852355</v>
      </c>
      <c r="S120">
        <v>379048</v>
      </c>
      <c r="T120">
        <v>1096642.3500000001</v>
      </c>
      <c r="U120">
        <v>3869.9</v>
      </c>
      <c r="V120">
        <v>5156.34</v>
      </c>
      <c r="W120">
        <v>4586</v>
      </c>
      <c r="X120">
        <v>7025</v>
      </c>
      <c r="Y120">
        <v>111823</v>
      </c>
      <c r="Z120">
        <v>27526</v>
      </c>
      <c r="AA120">
        <v>242602.95</v>
      </c>
      <c r="AB120">
        <v>3156438</v>
      </c>
      <c r="AC120">
        <v>7552028.2300000004</v>
      </c>
      <c r="AD120">
        <v>8683.67</v>
      </c>
      <c r="AE120">
        <v>12678.3</v>
      </c>
      <c r="AF120">
        <v>10689</v>
      </c>
      <c r="AG120">
        <v>19827</v>
      </c>
      <c r="AH120">
        <v>689315.02</v>
      </c>
      <c r="AI120">
        <v>223843</v>
      </c>
      <c r="AJ120">
        <v>2884.63</v>
      </c>
      <c r="AK120">
        <v>420645</v>
      </c>
      <c r="AL120">
        <v>28087</v>
      </c>
      <c r="AM120">
        <v>43674.6</v>
      </c>
      <c r="AN120">
        <v>66.41</v>
      </c>
      <c r="AO120">
        <v>68.14</v>
      </c>
      <c r="AP120">
        <v>68</v>
      </c>
      <c r="AQ120">
        <v>176</v>
      </c>
      <c r="AR120">
        <v>34939.68</v>
      </c>
      <c r="AS120">
        <v>401</v>
      </c>
      <c r="AT120">
        <v>59561.5</v>
      </c>
      <c r="AU120">
        <v>10412548</v>
      </c>
      <c r="AV120">
        <v>506372</v>
      </c>
      <c r="AW120">
        <v>357999.34</v>
      </c>
      <c r="AX120">
        <v>18.399999999999999</v>
      </c>
      <c r="AY120">
        <v>30.42</v>
      </c>
      <c r="AZ120">
        <v>184</v>
      </c>
      <c r="BA120">
        <v>360</v>
      </c>
      <c r="BB120">
        <v>34751.040000000001</v>
      </c>
      <c r="BC120">
        <v>44804</v>
      </c>
      <c r="BD120">
        <v>29830.49</v>
      </c>
      <c r="BE120">
        <v>17789758</v>
      </c>
      <c r="BF120">
        <v>197888</v>
      </c>
      <c r="BG120">
        <v>1170782.3600000001</v>
      </c>
      <c r="BH120">
        <v>486.44</v>
      </c>
      <c r="BI120">
        <v>496.89</v>
      </c>
      <c r="BJ120">
        <v>281</v>
      </c>
      <c r="BK120">
        <v>434</v>
      </c>
      <c r="BL120">
        <v>104699.56</v>
      </c>
      <c r="BM120">
        <v>6469</v>
      </c>
    </row>
    <row r="121" spans="1:65">
      <c r="A121" s="1">
        <v>43950</v>
      </c>
      <c r="B121" s="1">
        <v>43947</v>
      </c>
      <c r="C121">
        <v>138311646.77000001</v>
      </c>
      <c r="D121">
        <v>41885395</v>
      </c>
      <c r="E121">
        <v>3132253</v>
      </c>
      <c r="F121">
        <v>18567293</v>
      </c>
      <c r="G121">
        <v>289572.84999999998</v>
      </c>
      <c r="H121">
        <v>626149187</v>
      </c>
      <c r="I121">
        <v>6865365</v>
      </c>
      <c r="J121">
        <v>12536222.83</v>
      </c>
      <c r="K121">
        <v>30583.08</v>
      </c>
      <c r="L121">
        <v>40980.6</v>
      </c>
      <c r="M121">
        <v>34971</v>
      </c>
      <c r="N121">
        <v>55393</v>
      </c>
      <c r="O121">
        <v>1194845.6299999999</v>
      </c>
      <c r="P121">
        <v>290448</v>
      </c>
      <c r="Q121">
        <v>33654.629999999997</v>
      </c>
      <c r="R121">
        <v>12596740</v>
      </c>
      <c r="S121">
        <v>368911</v>
      </c>
      <c r="T121">
        <v>1110584.92</v>
      </c>
      <c r="U121">
        <v>3822.39</v>
      </c>
      <c r="V121">
        <v>5110.0600000000004</v>
      </c>
      <c r="W121">
        <v>4554</v>
      </c>
      <c r="X121">
        <v>6993</v>
      </c>
      <c r="Y121">
        <v>112621.75</v>
      </c>
      <c r="Z121">
        <v>27982</v>
      </c>
      <c r="AA121">
        <v>247230.67</v>
      </c>
      <c r="AB121">
        <v>3226814</v>
      </c>
      <c r="AC121">
        <v>7772595.7300000004</v>
      </c>
      <c r="AD121">
        <v>8899.9</v>
      </c>
      <c r="AE121">
        <v>13074.46</v>
      </c>
      <c r="AF121">
        <v>10898</v>
      </c>
      <c r="AG121">
        <v>20311</v>
      </c>
      <c r="AH121">
        <v>723092.18</v>
      </c>
      <c r="AI121">
        <v>232518</v>
      </c>
      <c r="AJ121">
        <v>2903.17</v>
      </c>
      <c r="AK121">
        <v>386978</v>
      </c>
      <c r="AL121">
        <v>24155</v>
      </c>
      <c r="AM121">
        <v>14413.2</v>
      </c>
      <c r="AN121">
        <v>25.9</v>
      </c>
      <c r="AO121">
        <v>26.94</v>
      </c>
      <c r="AP121">
        <v>27</v>
      </c>
      <c r="AQ121">
        <v>90</v>
      </c>
      <c r="AR121">
        <v>11530.56</v>
      </c>
      <c r="AS121">
        <v>224</v>
      </c>
      <c r="AT121">
        <v>59117.54</v>
      </c>
      <c r="AU121">
        <v>10154690</v>
      </c>
      <c r="AV121">
        <v>511250</v>
      </c>
      <c r="AW121">
        <v>393026.54</v>
      </c>
      <c r="AX121">
        <v>14.8</v>
      </c>
      <c r="AY121">
        <v>29.01</v>
      </c>
      <c r="AZ121">
        <v>148</v>
      </c>
      <c r="BA121">
        <v>356</v>
      </c>
      <c r="BB121">
        <v>38911.5</v>
      </c>
      <c r="BC121">
        <v>52120</v>
      </c>
      <c r="BD121">
        <v>47559.95</v>
      </c>
      <c r="BE121">
        <v>28928374</v>
      </c>
      <c r="BF121">
        <v>311289</v>
      </c>
      <c r="BG121">
        <v>1530258.66</v>
      </c>
      <c r="BH121">
        <v>786.78</v>
      </c>
      <c r="BI121">
        <v>804.33</v>
      </c>
      <c r="BJ121">
        <v>456</v>
      </c>
      <c r="BK121">
        <v>713</v>
      </c>
      <c r="BL121">
        <v>136611.4</v>
      </c>
      <c r="BM121">
        <v>9172</v>
      </c>
    </row>
    <row r="122" spans="1:65">
      <c r="A122" s="1">
        <v>43951</v>
      </c>
      <c r="B122" s="1">
        <v>43947</v>
      </c>
      <c r="C122">
        <v>141249642.11000001</v>
      </c>
      <c r="D122">
        <v>42068664</v>
      </c>
      <c r="E122">
        <v>3114167</v>
      </c>
      <c r="F122">
        <v>19027830</v>
      </c>
      <c r="G122">
        <v>281164.58</v>
      </c>
      <c r="H122">
        <v>617820418</v>
      </c>
      <c r="I122">
        <v>6695031</v>
      </c>
      <c r="J122">
        <v>12370672.25</v>
      </c>
      <c r="K122">
        <v>30107</v>
      </c>
      <c r="L122">
        <v>40310.629999999997</v>
      </c>
      <c r="M122">
        <v>34397</v>
      </c>
      <c r="N122">
        <v>54399</v>
      </c>
      <c r="O122">
        <v>1167704.1100000001</v>
      </c>
      <c r="P122">
        <v>285239</v>
      </c>
      <c r="Q122">
        <v>46177.25</v>
      </c>
      <c r="R122">
        <v>15053065</v>
      </c>
      <c r="S122">
        <v>455757</v>
      </c>
      <c r="T122">
        <v>1269935.7</v>
      </c>
      <c r="U122">
        <v>4363.3599999999997</v>
      </c>
      <c r="V122">
        <v>5750.68</v>
      </c>
      <c r="W122">
        <v>5188</v>
      </c>
      <c r="X122">
        <v>7793</v>
      </c>
      <c r="Y122">
        <v>129241.79</v>
      </c>
      <c r="Z122">
        <v>32803</v>
      </c>
      <c r="AA122">
        <v>248377.9</v>
      </c>
      <c r="AB122">
        <v>3124010</v>
      </c>
      <c r="AC122">
        <v>7751550.1600000001</v>
      </c>
      <c r="AD122">
        <v>8666.18</v>
      </c>
      <c r="AE122">
        <v>12635.81</v>
      </c>
      <c r="AF122">
        <v>10678</v>
      </c>
      <c r="AG122">
        <v>19755</v>
      </c>
      <c r="AH122">
        <v>723386.38</v>
      </c>
      <c r="AI122">
        <v>234722</v>
      </c>
      <c r="AJ122">
        <v>3234.82</v>
      </c>
      <c r="AK122">
        <v>404342</v>
      </c>
      <c r="AL122">
        <v>28989</v>
      </c>
      <c r="AM122">
        <v>28978.99</v>
      </c>
      <c r="AN122">
        <v>57.58</v>
      </c>
      <c r="AO122">
        <v>59.24</v>
      </c>
      <c r="AP122">
        <v>59</v>
      </c>
      <c r="AQ122">
        <v>154</v>
      </c>
      <c r="AR122">
        <v>23183.19</v>
      </c>
      <c r="AS122">
        <v>326</v>
      </c>
      <c r="AT122">
        <v>65196.06</v>
      </c>
      <c r="AU122">
        <v>10998778</v>
      </c>
      <c r="AV122">
        <v>623808</v>
      </c>
      <c r="AW122">
        <v>453019.61</v>
      </c>
      <c r="AX122">
        <v>16.399999999999999</v>
      </c>
      <c r="AY122">
        <v>33.61</v>
      </c>
      <c r="AZ122">
        <v>164</v>
      </c>
      <c r="BA122">
        <v>416</v>
      </c>
      <c r="BB122">
        <v>45032.92</v>
      </c>
      <c r="BC122">
        <v>59860</v>
      </c>
      <c r="BD122">
        <v>36102.730000000003</v>
      </c>
      <c r="BE122">
        <v>24514985</v>
      </c>
      <c r="BF122">
        <v>255048</v>
      </c>
      <c r="BG122">
        <v>1051781.83</v>
      </c>
      <c r="BH122">
        <v>548.32000000000005</v>
      </c>
      <c r="BI122">
        <v>561.71</v>
      </c>
      <c r="BJ122">
        <v>328</v>
      </c>
      <c r="BK122">
        <v>524</v>
      </c>
      <c r="BL122">
        <v>105403.28</v>
      </c>
      <c r="BM122">
        <v>7691</v>
      </c>
    </row>
    <row r="123" spans="1:65">
      <c r="A123" s="1">
        <v>43952</v>
      </c>
      <c r="B123" s="1">
        <v>43947</v>
      </c>
      <c r="C123">
        <v>135786635.63</v>
      </c>
      <c r="D123">
        <v>40950399</v>
      </c>
      <c r="E123">
        <v>2950841</v>
      </c>
      <c r="F123">
        <v>18755188</v>
      </c>
      <c r="G123">
        <v>245332.48000000001</v>
      </c>
      <c r="H123">
        <v>578982885</v>
      </c>
      <c r="I123">
        <v>6196879</v>
      </c>
      <c r="J123">
        <v>10968516.710000001</v>
      </c>
      <c r="K123">
        <v>28070.18</v>
      </c>
      <c r="L123">
        <v>37486.550000000003</v>
      </c>
      <c r="M123">
        <v>32043</v>
      </c>
      <c r="N123">
        <v>50415</v>
      </c>
      <c r="O123">
        <v>1050942.58</v>
      </c>
      <c r="P123">
        <v>256717</v>
      </c>
      <c r="Q123">
        <v>44705.1</v>
      </c>
      <c r="R123">
        <v>14671011</v>
      </c>
      <c r="S123">
        <v>438636</v>
      </c>
      <c r="T123">
        <v>1200561.53</v>
      </c>
      <c r="U123">
        <v>4212.1099999999997</v>
      </c>
      <c r="V123">
        <v>5602.58</v>
      </c>
      <c r="W123">
        <v>5050</v>
      </c>
      <c r="X123">
        <v>7709</v>
      </c>
      <c r="Y123">
        <v>122291.78</v>
      </c>
      <c r="Z123">
        <v>31495</v>
      </c>
      <c r="AA123">
        <v>243389.4</v>
      </c>
      <c r="AB123">
        <v>3227135</v>
      </c>
      <c r="AC123">
        <v>7494696.75</v>
      </c>
      <c r="AD123">
        <v>8250.17</v>
      </c>
      <c r="AE123">
        <v>12077.58</v>
      </c>
      <c r="AF123">
        <v>10081</v>
      </c>
      <c r="AG123">
        <v>18760</v>
      </c>
      <c r="AH123">
        <v>698071.9</v>
      </c>
      <c r="AI123">
        <v>226000</v>
      </c>
      <c r="AJ123">
        <v>3058.15</v>
      </c>
      <c r="AK123">
        <v>460892</v>
      </c>
      <c r="AL123">
        <v>31470</v>
      </c>
      <c r="AM123">
        <v>36523.65</v>
      </c>
      <c r="AN123">
        <v>71.31</v>
      </c>
      <c r="AO123">
        <v>73.31</v>
      </c>
      <c r="AP123">
        <v>73</v>
      </c>
      <c r="AQ123">
        <v>206</v>
      </c>
      <c r="AR123">
        <v>29218.92</v>
      </c>
      <c r="AS123">
        <v>418</v>
      </c>
      <c r="AT123">
        <v>53502.16</v>
      </c>
      <c r="AU123">
        <v>13642020</v>
      </c>
      <c r="AV123">
        <v>563942</v>
      </c>
      <c r="AW123">
        <v>453997.97</v>
      </c>
      <c r="AX123">
        <v>19.2</v>
      </c>
      <c r="AY123">
        <v>31.22</v>
      </c>
      <c r="AZ123">
        <v>192</v>
      </c>
      <c r="BA123">
        <v>368</v>
      </c>
      <c r="BB123">
        <v>45433.96</v>
      </c>
      <c r="BC123">
        <v>59568</v>
      </c>
      <c r="BD123">
        <v>43440.2</v>
      </c>
      <c r="BE123">
        <v>30112451</v>
      </c>
      <c r="BF123">
        <v>354612</v>
      </c>
      <c r="BG123">
        <v>1230675.3899999999</v>
      </c>
      <c r="BH123">
        <v>638.55999999999995</v>
      </c>
      <c r="BI123">
        <v>653.04</v>
      </c>
      <c r="BJ123">
        <v>383</v>
      </c>
      <c r="BK123">
        <v>593</v>
      </c>
      <c r="BL123">
        <v>114147.76</v>
      </c>
      <c r="BM123">
        <v>8245</v>
      </c>
    </row>
    <row r="124" spans="1:65">
      <c r="A124" s="1">
        <v>43953</v>
      </c>
      <c r="B124" s="1">
        <v>43947</v>
      </c>
      <c r="C124">
        <v>120515935.41</v>
      </c>
      <c r="D124">
        <v>38096472</v>
      </c>
      <c r="E124">
        <v>3039326</v>
      </c>
      <c r="F124">
        <v>16428626</v>
      </c>
      <c r="G124">
        <v>246841.03</v>
      </c>
      <c r="H124">
        <v>601419450</v>
      </c>
      <c r="I124">
        <v>6667272</v>
      </c>
      <c r="J124">
        <v>11284142.85</v>
      </c>
      <c r="K124">
        <v>28781.85</v>
      </c>
      <c r="L124">
        <v>38998.04</v>
      </c>
      <c r="M124">
        <v>32818</v>
      </c>
      <c r="N124">
        <v>52682</v>
      </c>
      <c r="O124">
        <v>1086035.98</v>
      </c>
      <c r="P124">
        <v>269345</v>
      </c>
      <c r="Q124">
        <v>45515.55</v>
      </c>
      <c r="R124">
        <v>15074357</v>
      </c>
      <c r="S124">
        <v>461792</v>
      </c>
      <c r="T124">
        <v>1211706.19</v>
      </c>
      <c r="U124">
        <v>4372.09</v>
      </c>
      <c r="V124">
        <v>5846.81</v>
      </c>
      <c r="W124">
        <v>5243</v>
      </c>
      <c r="X124">
        <v>8072</v>
      </c>
      <c r="Y124">
        <v>123697.91</v>
      </c>
      <c r="Z124">
        <v>33253</v>
      </c>
      <c r="AA124">
        <v>171465.23</v>
      </c>
      <c r="AB124">
        <v>3043388</v>
      </c>
      <c r="AC124">
        <v>6057098.3200000003</v>
      </c>
      <c r="AD124">
        <v>7538.2</v>
      </c>
      <c r="AE124">
        <v>10944.36</v>
      </c>
      <c r="AF124">
        <v>8756</v>
      </c>
      <c r="AG124">
        <v>15791</v>
      </c>
      <c r="AH124">
        <v>562348.37</v>
      </c>
      <c r="AI124">
        <v>171094</v>
      </c>
      <c r="AJ124">
        <v>3163.45</v>
      </c>
      <c r="AK124">
        <v>454275</v>
      </c>
      <c r="AL124">
        <v>31279</v>
      </c>
      <c r="AM124">
        <v>33944.089999999997</v>
      </c>
      <c r="AN124">
        <v>79.099999999999994</v>
      </c>
      <c r="AO124">
        <v>80.959999999999994</v>
      </c>
      <c r="AP124">
        <v>81</v>
      </c>
      <c r="AQ124">
        <v>233</v>
      </c>
      <c r="AR124">
        <v>27155.27</v>
      </c>
      <c r="AS124">
        <v>647</v>
      </c>
      <c r="AT124">
        <v>52125.86</v>
      </c>
      <c r="AU124">
        <v>13757770</v>
      </c>
      <c r="AV124">
        <v>506176</v>
      </c>
      <c r="AW124">
        <v>201677.93</v>
      </c>
      <c r="AX124">
        <v>6.8</v>
      </c>
      <c r="AY124">
        <v>11.99</v>
      </c>
      <c r="AZ124">
        <v>68</v>
      </c>
      <c r="BA124">
        <v>144</v>
      </c>
      <c r="BB124">
        <v>20440.46</v>
      </c>
      <c r="BC124">
        <v>27788</v>
      </c>
      <c r="BD124">
        <v>42316.28</v>
      </c>
      <c r="BE124">
        <v>28340403</v>
      </c>
      <c r="BF124">
        <v>328353</v>
      </c>
      <c r="BG124">
        <v>1350852.95</v>
      </c>
      <c r="BH124">
        <v>661.46</v>
      </c>
      <c r="BI124">
        <v>676.62</v>
      </c>
      <c r="BJ124">
        <v>383</v>
      </c>
      <c r="BK124">
        <v>605</v>
      </c>
      <c r="BL124">
        <v>117084.4</v>
      </c>
      <c r="BM124">
        <v>7750</v>
      </c>
    </row>
    <row r="125" spans="1:65">
      <c r="A125" s="1">
        <v>43954</v>
      </c>
      <c r="B125" s="1">
        <v>43954</v>
      </c>
      <c r="C125">
        <v>128610795.04000001</v>
      </c>
      <c r="D125">
        <v>38408038</v>
      </c>
      <c r="E125">
        <v>3226026</v>
      </c>
      <c r="F125">
        <v>15674711</v>
      </c>
      <c r="G125">
        <v>273679.57</v>
      </c>
      <c r="H125">
        <v>649103926</v>
      </c>
      <c r="I125">
        <v>7371374</v>
      </c>
      <c r="J125">
        <v>12911418.130000001</v>
      </c>
      <c r="K125">
        <v>31093.32</v>
      </c>
      <c r="L125">
        <v>42271.86</v>
      </c>
      <c r="M125">
        <v>35478</v>
      </c>
      <c r="N125">
        <v>57236</v>
      </c>
      <c r="O125">
        <v>1216127.53</v>
      </c>
      <c r="P125">
        <v>300245</v>
      </c>
      <c r="Q125">
        <v>51696.9</v>
      </c>
      <c r="R125">
        <v>16942997</v>
      </c>
      <c r="S125">
        <v>520045</v>
      </c>
      <c r="T125">
        <v>1352535.27</v>
      </c>
      <c r="U125">
        <v>4817.3900000000003</v>
      </c>
      <c r="V125">
        <v>6425.33</v>
      </c>
      <c r="W125">
        <v>5806</v>
      </c>
      <c r="X125">
        <v>8873</v>
      </c>
      <c r="Y125">
        <v>137609.14000000001</v>
      </c>
      <c r="Z125">
        <v>36023</v>
      </c>
      <c r="AA125">
        <v>185600.2</v>
      </c>
      <c r="AB125">
        <v>3219252</v>
      </c>
      <c r="AC125">
        <v>6429921.9000000004</v>
      </c>
      <c r="AD125">
        <v>7825.27</v>
      </c>
      <c r="AE125">
        <v>11499.62</v>
      </c>
      <c r="AF125">
        <v>8892</v>
      </c>
      <c r="AG125">
        <v>16394</v>
      </c>
      <c r="AH125">
        <v>596350.81999999995</v>
      </c>
      <c r="AI125">
        <v>175711</v>
      </c>
      <c r="AJ125">
        <v>3077.7</v>
      </c>
      <c r="AK125">
        <v>505793</v>
      </c>
      <c r="AL125">
        <v>34366</v>
      </c>
      <c r="AM125">
        <v>35996.720000000001</v>
      </c>
      <c r="AN125">
        <v>104.51</v>
      </c>
      <c r="AO125">
        <v>105.62</v>
      </c>
      <c r="AP125">
        <v>107</v>
      </c>
      <c r="AQ125">
        <v>229</v>
      </c>
      <c r="AR125">
        <v>28797.38</v>
      </c>
      <c r="AS125">
        <v>511</v>
      </c>
      <c r="AT125">
        <v>52646.04</v>
      </c>
      <c r="AU125">
        <v>15139686</v>
      </c>
      <c r="AV125">
        <v>535142</v>
      </c>
      <c r="AW125">
        <v>226664.4</v>
      </c>
      <c r="AX125">
        <v>4</v>
      </c>
      <c r="AY125">
        <v>8.3699999999999992</v>
      </c>
      <c r="AZ125">
        <v>40</v>
      </c>
      <c r="BA125">
        <v>104</v>
      </c>
      <c r="BB125">
        <v>22889.19</v>
      </c>
      <c r="BC125">
        <v>29172</v>
      </c>
      <c r="BD125">
        <v>42302.66</v>
      </c>
      <c r="BE125">
        <v>27874194</v>
      </c>
      <c r="BF125">
        <v>319846</v>
      </c>
      <c r="BG125">
        <v>1178625.6299999999</v>
      </c>
      <c r="BH125">
        <v>628.1</v>
      </c>
      <c r="BI125">
        <v>642.44000000000005</v>
      </c>
      <c r="BJ125">
        <v>365</v>
      </c>
      <c r="BK125">
        <v>575</v>
      </c>
      <c r="BL125">
        <v>112855.12</v>
      </c>
      <c r="BM125">
        <v>7957</v>
      </c>
    </row>
    <row r="126" spans="1:65">
      <c r="A126" s="1">
        <v>43955</v>
      </c>
      <c r="B126" s="1">
        <v>43954</v>
      </c>
      <c r="C126">
        <v>140679215.24000001</v>
      </c>
      <c r="D126">
        <v>43860219</v>
      </c>
      <c r="E126">
        <v>3246932</v>
      </c>
      <c r="F126">
        <v>21315118</v>
      </c>
      <c r="G126">
        <v>261459.06</v>
      </c>
      <c r="H126">
        <v>605134197</v>
      </c>
      <c r="I126">
        <v>6691613</v>
      </c>
      <c r="J126">
        <v>12358774.949999999</v>
      </c>
      <c r="K126">
        <v>29382.880000000001</v>
      </c>
      <c r="L126">
        <v>39633.550000000003</v>
      </c>
      <c r="M126">
        <v>33660</v>
      </c>
      <c r="N126">
        <v>53911</v>
      </c>
      <c r="O126">
        <v>1163996.24</v>
      </c>
      <c r="P126">
        <v>284620</v>
      </c>
      <c r="Q126">
        <v>49209.97</v>
      </c>
      <c r="R126">
        <v>16220182</v>
      </c>
      <c r="S126">
        <v>499104</v>
      </c>
      <c r="T126">
        <v>1318829.71</v>
      </c>
      <c r="U126">
        <v>4591.58</v>
      </c>
      <c r="V126">
        <v>6118.28</v>
      </c>
      <c r="W126">
        <v>5476</v>
      </c>
      <c r="X126">
        <v>8369</v>
      </c>
      <c r="Y126">
        <v>134966.64000000001</v>
      </c>
      <c r="Z126">
        <v>34740</v>
      </c>
      <c r="AA126">
        <v>207631.94</v>
      </c>
      <c r="AB126">
        <v>2917124</v>
      </c>
      <c r="AC126">
        <v>6333750.9900000002</v>
      </c>
      <c r="AD126">
        <v>7103.45</v>
      </c>
      <c r="AE126">
        <v>10347.92</v>
      </c>
      <c r="AF126">
        <v>7267</v>
      </c>
      <c r="AG126">
        <v>13039</v>
      </c>
      <c r="AH126">
        <v>567940.5</v>
      </c>
      <c r="AI126">
        <v>151118</v>
      </c>
      <c r="AJ126">
        <v>3012.81</v>
      </c>
      <c r="AK126">
        <v>459072</v>
      </c>
      <c r="AL126">
        <v>29981</v>
      </c>
      <c r="AM126">
        <v>33850.53</v>
      </c>
      <c r="AN126">
        <v>87.48</v>
      </c>
      <c r="AO126">
        <v>89.28</v>
      </c>
      <c r="AP126">
        <v>90</v>
      </c>
      <c r="AQ126">
        <v>210</v>
      </c>
      <c r="AR126">
        <v>27080.42</v>
      </c>
      <c r="AS126">
        <v>486</v>
      </c>
      <c r="AT126">
        <v>70486.28</v>
      </c>
      <c r="AU126">
        <v>18797272</v>
      </c>
      <c r="AV126">
        <v>721818</v>
      </c>
      <c r="AW126">
        <v>386108.25</v>
      </c>
      <c r="AX126">
        <v>18.399999999999999</v>
      </c>
      <c r="AY126">
        <v>32.61</v>
      </c>
      <c r="AZ126">
        <v>184</v>
      </c>
      <c r="BA126">
        <v>392</v>
      </c>
      <c r="BB126">
        <v>38669.79</v>
      </c>
      <c r="BC126">
        <v>51532</v>
      </c>
      <c r="BD126">
        <v>48708.160000000003</v>
      </c>
      <c r="BE126">
        <v>34717031</v>
      </c>
      <c r="BF126">
        <v>347106</v>
      </c>
      <c r="BG126">
        <v>1417179.28</v>
      </c>
      <c r="BH126">
        <v>789.58</v>
      </c>
      <c r="BI126">
        <v>806.52</v>
      </c>
      <c r="BJ126">
        <v>473</v>
      </c>
      <c r="BK126">
        <v>721</v>
      </c>
      <c r="BL126">
        <v>130563.32</v>
      </c>
      <c r="BM126">
        <v>8180</v>
      </c>
    </row>
    <row r="127" spans="1:65">
      <c r="A127" s="1">
        <v>43956</v>
      </c>
      <c r="B127" s="1">
        <v>43954</v>
      </c>
      <c r="C127">
        <v>139589992.40000001</v>
      </c>
      <c r="D127">
        <v>41641694</v>
      </c>
      <c r="E127">
        <v>3148358</v>
      </c>
      <c r="F127">
        <v>18833842</v>
      </c>
      <c r="G127">
        <v>246255.67</v>
      </c>
      <c r="H127">
        <v>572162834</v>
      </c>
      <c r="I127">
        <v>6388888</v>
      </c>
      <c r="J127">
        <v>11703120.449999999</v>
      </c>
      <c r="K127">
        <v>27766.77</v>
      </c>
      <c r="L127">
        <v>37214</v>
      </c>
      <c r="M127">
        <v>31810</v>
      </c>
      <c r="N127">
        <v>50481</v>
      </c>
      <c r="O127">
        <v>1097450.8899999999</v>
      </c>
      <c r="P127">
        <v>268530</v>
      </c>
      <c r="Q127">
        <v>49669.59</v>
      </c>
      <c r="R127">
        <v>16717903</v>
      </c>
      <c r="S127">
        <v>513312</v>
      </c>
      <c r="T127">
        <v>1336770.1200000001</v>
      </c>
      <c r="U127">
        <v>4536.63</v>
      </c>
      <c r="V127">
        <v>6102.64</v>
      </c>
      <c r="W127">
        <v>5436</v>
      </c>
      <c r="X127">
        <v>8413</v>
      </c>
      <c r="Y127">
        <v>134425.81</v>
      </c>
      <c r="Z127">
        <v>34803</v>
      </c>
      <c r="AA127">
        <v>168599.36</v>
      </c>
      <c r="AB127">
        <v>2843370</v>
      </c>
      <c r="AC127">
        <v>5718998.9800000004</v>
      </c>
      <c r="AD127">
        <v>6635.5</v>
      </c>
      <c r="AE127">
        <v>9549.5400000000009</v>
      </c>
      <c r="AF127">
        <v>6709</v>
      </c>
      <c r="AG127">
        <v>11636</v>
      </c>
      <c r="AH127">
        <v>516696.98</v>
      </c>
      <c r="AI127">
        <v>130885</v>
      </c>
      <c r="AJ127">
        <v>2945.56</v>
      </c>
      <c r="AK127">
        <v>400968</v>
      </c>
      <c r="AL127">
        <v>26288</v>
      </c>
      <c r="AM127">
        <v>33563.85</v>
      </c>
      <c r="AN127">
        <v>73.22</v>
      </c>
      <c r="AO127">
        <v>74.47</v>
      </c>
      <c r="AP127">
        <v>75</v>
      </c>
      <c r="AQ127">
        <v>171</v>
      </c>
      <c r="AR127">
        <v>26851.08</v>
      </c>
      <c r="AS127">
        <v>415</v>
      </c>
      <c r="AT127">
        <v>51718.92</v>
      </c>
      <c r="AU127">
        <v>13392748</v>
      </c>
      <c r="AV127">
        <v>637200</v>
      </c>
      <c r="AW127">
        <v>533203.85</v>
      </c>
      <c r="AX127">
        <v>18.399999999999999</v>
      </c>
      <c r="AY127">
        <v>40.26</v>
      </c>
      <c r="AZ127">
        <v>184</v>
      </c>
      <c r="BA127">
        <v>504</v>
      </c>
      <c r="BB127">
        <v>53156.2</v>
      </c>
      <c r="BC127">
        <v>68264</v>
      </c>
      <c r="BD127">
        <v>48530.720000000001</v>
      </c>
      <c r="BE127">
        <v>29571250</v>
      </c>
      <c r="BF127">
        <v>353360</v>
      </c>
      <c r="BG127">
        <v>1228759.3999999999</v>
      </c>
      <c r="BH127">
        <v>749.24</v>
      </c>
      <c r="BI127">
        <v>765.09</v>
      </c>
      <c r="BJ127">
        <v>447</v>
      </c>
      <c r="BK127">
        <v>679</v>
      </c>
      <c r="BL127">
        <v>118144.57</v>
      </c>
      <c r="BM127">
        <v>8245</v>
      </c>
    </row>
    <row r="128" spans="1:65">
      <c r="A128" s="1">
        <v>43957</v>
      </c>
      <c r="B128" s="1">
        <v>43954</v>
      </c>
      <c r="C128">
        <v>136804308.94</v>
      </c>
      <c r="D128">
        <v>41134652</v>
      </c>
      <c r="E128">
        <v>3082200</v>
      </c>
      <c r="F128">
        <v>18370672</v>
      </c>
      <c r="G128">
        <v>250984.79</v>
      </c>
      <c r="H128">
        <v>580944596</v>
      </c>
      <c r="I128">
        <v>6340647</v>
      </c>
      <c r="J128">
        <v>11682832.92</v>
      </c>
      <c r="K128">
        <v>27860.76</v>
      </c>
      <c r="L128">
        <v>37284.25</v>
      </c>
      <c r="M128">
        <v>31902</v>
      </c>
      <c r="N128">
        <v>50515</v>
      </c>
      <c r="O128">
        <v>1098588.1100000001</v>
      </c>
      <c r="P128">
        <v>267261</v>
      </c>
      <c r="Q128">
        <v>49037.95</v>
      </c>
      <c r="R128">
        <v>16256253</v>
      </c>
      <c r="S128">
        <v>501840</v>
      </c>
      <c r="T128">
        <v>1322236.1100000001</v>
      </c>
      <c r="U128">
        <v>4537.4799999999996</v>
      </c>
      <c r="V128">
        <v>6017.93</v>
      </c>
      <c r="W128">
        <v>5442</v>
      </c>
      <c r="X128">
        <v>8214</v>
      </c>
      <c r="Y128">
        <v>134301.99</v>
      </c>
      <c r="Z128">
        <v>34642</v>
      </c>
      <c r="AA128">
        <v>161197.48000000001</v>
      </c>
      <c r="AB128">
        <v>2895670</v>
      </c>
      <c r="AC128">
        <v>5570255.46</v>
      </c>
      <c r="AD128">
        <v>6616.51</v>
      </c>
      <c r="AE128">
        <v>9345.83</v>
      </c>
      <c r="AF128">
        <v>6777</v>
      </c>
      <c r="AG128">
        <v>11539</v>
      </c>
      <c r="AH128">
        <v>507802.92</v>
      </c>
      <c r="AI128">
        <v>132903</v>
      </c>
      <c r="AJ128">
        <v>2961.83</v>
      </c>
      <c r="AK128">
        <v>372578</v>
      </c>
      <c r="AL128">
        <v>23517</v>
      </c>
      <c r="AM128">
        <v>29615.1</v>
      </c>
      <c r="AN128">
        <v>67.33</v>
      </c>
      <c r="AO128">
        <v>69.19</v>
      </c>
      <c r="AP128">
        <v>69</v>
      </c>
      <c r="AQ128">
        <v>191</v>
      </c>
      <c r="AR128">
        <v>23692.080000000002</v>
      </c>
      <c r="AS128">
        <v>417</v>
      </c>
      <c r="AT128">
        <v>62870.94</v>
      </c>
      <c r="AU128">
        <v>13368300</v>
      </c>
      <c r="AV128">
        <v>625166</v>
      </c>
      <c r="AW128">
        <v>497912.33</v>
      </c>
      <c r="AX128">
        <v>22</v>
      </c>
      <c r="AY128">
        <v>43.31</v>
      </c>
      <c r="AZ128">
        <v>220</v>
      </c>
      <c r="BA128">
        <v>532</v>
      </c>
      <c r="BB128">
        <v>50254.77</v>
      </c>
      <c r="BC128">
        <v>64720</v>
      </c>
      <c r="BD128">
        <v>49553.599999999999</v>
      </c>
      <c r="BE128">
        <v>33818901</v>
      </c>
      <c r="BF128">
        <v>367436</v>
      </c>
      <c r="BG128">
        <v>1214699.8</v>
      </c>
      <c r="BH128">
        <v>776.28</v>
      </c>
      <c r="BI128">
        <v>791.51</v>
      </c>
      <c r="BJ128">
        <v>475</v>
      </c>
      <c r="BK128">
        <v>698</v>
      </c>
      <c r="BL128">
        <v>117355.36</v>
      </c>
      <c r="BM128">
        <v>7964</v>
      </c>
    </row>
    <row r="129" spans="1:65">
      <c r="A129" s="1">
        <v>43958</v>
      </c>
      <c r="B129" s="1">
        <v>43954</v>
      </c>
      <c r="C129">
        <v>126773745.44</v>
      </c>
      <c r="D129">
        <v>40474952</v>
      </c>
      <c r="E129">
        <v>2958135</v>
      </c>
      <c r="F129">
        <v>18116712</v>
      </c>
      <c r="G129">
        <v>240056.94</v>
      </c>
      <c r="H129">
        <v>575662548</v>
      </c>
      <c r="I129">
        <v>6169932</v>
      </c>
      <c r="J129">
        <v>11000597.57</v>
      </c>
      <c r="K129">
        <v>26363.18</v>
      </c>
      <c r="L129">
        <v>35211.86</v>
      </c>
      <c r="M129">
        <v>30189</v>
      </c>
      <c r="N129">
        <v>47665</v>
      </c>
      <c r="O129">
        <v>1043210.7</v>
      </c>
      <c r="P129">
        <v>253630</v>
      </c>
      <c r="Q129">
        <v>53494.400000000001</v>
      </c>
      <c r="R129">
        <v>15545001</v>
      </c>
      <c r="S129">
        <v>497504</v>
      </c>
      <c r="T129">
        <v>1339679.6499999999</v>
      </c>
      <c r="U129">
        <v>4388.68</v>
      </c>
      <c r="V129">
        <v>5880.01</v>
      </c>
      <c r="W129">
        <v>5238</v>
      </c>
      <c r="X129">
        <v>8047</v>
      </c>
      <c r="Y129">
        <v>133870.82</v>
      </c>
      <c r="Z129">
        <v>34471</v>
      </c>
      <c r="AA129">
        <v>139944.42000000001</v>
      </c>
      <c r="AB129">
        <v>2715956</v>
      </c>
      <c r="AC129">
        <v>5146516.28</v>
      </c>
      <c r="AD129">
        <v>6093.35</v>
      </c>
      <c r="AE129">
        <v>8661.43</v>
      </c>
      <c r="AF129">
        <v>6149</v>
      </c>
      <c r="AG129">
        <v>10654</v>
      </c>
      <c r="AH129">
        <v>465545.05</v>
      </c>
      <c r="AI129">
        <v>122332</v>
      </c>
      <c r="AJ129">
        <v>2058.56</v>
      </c>
      <c r="AK129">
        <v>236809</v>
      </c>
      <c r="AL129">
        <v>15447</v>
      </c>
      <c r="AM129">
        <v>17136.14</v>
      </c>
      <c r="AN129">
        <v>30.27</v>
      </c>
      <c r="AO129">
        <v>31.72</v>
      </c>
      <c r="AP129">
        <v>31</v>
      </c>
      <c r="AQ129">
        <v>137</v>
      </c>
      <c r="AR129">
        <v>13708.91</v>
      </c>
      <c r="AS129">
        <v>283</v>
      </c>
      <c r="AT129">
        <v>72158.559999999998</v>
      </c>
      <c r="AU129">
        <v>14803896</v>
      </c>
      <c r="AV129">
        <v>704342</v>
      </c>
      <c r="AW129">
        <v>555068.19999999995</v>
      </c>
      <c r="AX129">
        <v>70.8</v>
      </c>
      <c r="AY129">
        <v>117.79</v>
      </c>
      <c r="AZ129">
        <v>708</v>
      </c>
      <c r="BA129">
        <v>1396</v>
      </c>
      <c r="BB129">
        <v>56743.94</v>
      </c>
      <c r="BC129">
        <v>72716</v>
      </c>
      <c r="BD129">
        <v>46278.400000000001</v>
      </c>
      <c r="BE129">
        <v>30396878</v>
      </c>
      <c r="BF129">
        <v>337037</v>
      </c>
      <c r="BG129">
        <v>1138867.69</v>
      </c>
      <c r="BH129">
        <v>623.44000000000005</v>
      </c>
      <c r="BI129">
        <v>637.78</v>
      </c>
      <c r="BJ129">
        <v>380</v>
      </c>
      <c r="BK129">
        <v>590</v>
      </c>
      <c r="BL129">
        <v>109563.26</v>
      </c>
      <c r="BM129">
        <v>7352</v>
      </c>
    </row>
    <row r="130" spans="1:65">
      <c r="A130" s="1">
        <v>43959</v>
      </c>
      <c r="B130" s="1">
        <v>43954</v>
      </c>
      <c r="C130">
        <v>125976920.66</v>
      </c>
      <c r="D130">
        <v>40664564</v>
      </c>
      <c r="E130">
        <v>2939509</v>
      </c>
      <c r="F130">
        <v>18662728</v>
      </c>
      <c r="G130">
        <v>217653.96</v>
      </c>
      <c r="H130">
        <v>555221400</v>
      </c>
      <c r="I130">
        <v>5927151</v>
      </c>
      <c r="J130">
        <v>9854066.0299999993</v>
      </c>
      <c r="K130">
        <v>23650.74</v>
      </c>
      <c r="L130">
        <v>31638.59</v>
      </c>
      <c r="M130">
        <v>27058</v>
      </c>
      <c r="N130">
        <v>42795</v>
      </c>
      <c r="O130">
        <v>929239</v>
      </c>
      <c r="P130">
        <v>230630</v>
      </c>
      <c r="Q130">
        <v>61974.52</v>
      </c>
      <c r="R130">
        <v>17552707</v>
      </c>
      <c r="S130">
        <v>565199</v>
      </c>
      <c r="T130">
        <v>1412955.82</v>
      </c>
      <c r="U130">
        <v>4579.33</v>
      </c>
      <c r="V130">
        <v>6050</v>
      </c>
      <c r="W130">
        <v>5476</v>
      </c>
      <c r="X130">
        <v>8262</v>
      </c>
      <c r="Y130">
        <v>139458.20000000001</v>
      </c>
      <c r="Z130">
        <v>36501</v>
      </c>
      <c r="AA130">
        <v>151703.39000000001</v>
      </c>
      <c r="AB130">
        <v>2846112</v>
      </c>
      <c r="AC130">
        <v>4909865.17</v>
      </c>
      <c r="AD130">
        <v>5685.32</v>
      </c>
      <c r="AE130">
        <v>8109.31</v>
      </c>
      <c r="AF130">
        <v>5759</v>
      </c>
      <c r="AG130">
        <v>9941</v>
      </c>
      <c r="AH130">
        <v>444356.71</v>
      </c>
      <c r="AI130">
        <v>120288</v>
      </c>
      <c r="AJ130">
        <v>1497.7</v>
      </c>
      <c r="AK130">
        <v>170377</v>
      </c>
      <c r="AL130">
        <v>11063</v>
      </c>
      <c r="AM130">
        <v>15690.91</v>
      </c>
      <c r="AN130">
        <v>19.47</v>
      </c>
      <c r="AO130">
        <v>20.440000000000001</v>
      </c>
      <c r="AP130">
        <v>20</v>
      </c>
      <c r="AQ130">
        <v>116</v>
      </c>
      <c r="AR130">
        <v>12552.73</v>
      </c>
      <c r="AS130">
        <v>294</v>
      </c>
      <c r="AT130">
        <v>75971.48</v>
      </c>
      <c r="AU130">
        <v>13826262</v>
      </c>
      <c r="AV130">
        <v>640480</v>
      </c>
      <c r="AW130">
        <v>420249.38</v>
      </c>
      <c r="AX130">
        <v>62.4</v>
      </c>
      <c r="AY130">
        <v>112.67</v>
      </c>
      <c r="AZ130">
        <v>624</v>
      </c>
      <c r="BA130">
        <v>1360</v>
      </c>
      <c r="BB130">
        <v>43471.85</v>
      </c>
      <c r="BC130">
        <v>54488</v>
      </c>
      <c r="BD130">
        <v>49757.58</v>
      </c>
      <c r="BE130">
        <v>32175538</v>
      </c>
      <c r="BF130">
        <v>374796</v>
      </c>
      <c r="BG130">
        <v>1424418.74</v>
      </c>
      <c r="BH130">
        <v>644.54</v>
      </c>
      <c r="BI130">
        <v>658.4</v>
      </c>
      <c r="BJ130">
        <v>391</v>
      </c>
      <c r="BK130">
        <v>594</v>
      </c>
      <c r="BL130">
        <v>113617.51</v>
      </c>
      <c r="BM130">
        <v>8085</v>
      </c>
    </row>
    <row r="131" spans="1:65">
      <c r="A131" s="1">
        <v>43960</v>
      </c>
      <c r="B131" s="1">
        <v>43954</v>
      </c>
      <c r="C131">
        <v>114204527.33</v>
      </c>
      <c r="D131">
        <v>37419280</v>
      </c>
      <c r="E131">
        <v>2933430</v>
      </c>
      <c r="F131">
        <v>16019565</v>
      </c>
      <c r="G131">
        <v>218327.01</v>
      </c>
      <c r="H131">
        <v>572624421</v>
      </c>
      <c r="I131">
        <v>6303174</v>
      </c>
      <c r="J131">
        <v>10085043.060000001</v>
      </c>
      <c r="K131">
        <v>24037.86</v>
      </c>
      <c r="L131">
        <v>32416.9</v>
      </c>
      <c r="M131">
        <v>27459</v>
      </c>
      <c r="N131">
        <v>43828</v>
      </c>
      <c r="O131">
        <v>939718.23</v>
      </c>
      <c r="P131">
        <v>240078</v>
      </c>
      <c r="Q131">
        <v>70866.45</v>
      </c>
      <c r="R131">
        <v>20022697</v>
      </c>
      <c r="S131">
        <v>650004</v>
      </c>
      <c r="T131">
        <v>1492888.23</v>
      </c>
      <c r="U131">
        <v>4965.18</v>
      </c>
      <c r="V131">
        <v>6687.22</v>
      </c>
      <c r="W131">
        <v>5928</v>
      </c>
      <c r="X131">
        <v>9172</v>
      </c>
      <c r="Y131">
        <v>148334</v>
      </c>
      <c r="Z131">
        <v>40049</v>
      </c>
      <c r="AA131">
        <v>137954.20000000001</v>
      </c>
      <c r="AB131">
        <v>2768020</v>
      </c>
      <c r="AC131">
        <v>4603924.46</v>
      </c>
      <c r="AD131">
        <v>5328.14</v>
      </c>
      <c r="AE131">
        <v>7644.87</v>
      </c>
      <c r="AF131">
        <v>5306</v>
      </c>
      <c r="AG131">
        <v>9395</v>
      </c>
      <c r="AH131">
        <v>426680.48</v>
      </c>
      <c r="AI131">
        <v>113706</v>
      </c>
      <c r="AJ131">
        <v>1192.17</v>
      </c>
      <c r="AK131">
        <v>110203</v>
      </c>
      <c r="AL131">
        <v>7319</v>
      </c>
      <c r="AM131">
        <v>13167.29</v>
      </c>
      <c r="AN131">
        <v>25.29</v>
      </c>
      <c r="AO131">
        <v>26.05</v>
      </c>
      <c r="AP131">
        <v>26</v>
      </c>
      <c r="AQ131">
        <v>92</v>
      </c>
      <c r="AR131">
        <v>10533.83</v>
      </c>
      <c r="AS131">
        <v>236</v>
      </c>
      <c r="AT131">
        <v>77224.62</v>
      </c>
      <c r="AU131">
        <v>14401614</v>
      </c>
      <c r="AV131">
        <v>653468</v>
      </c>
      <c r="AW131">
        <v>409094.45</v>
      </c>
      <c r="AX131">
        <v>80</v>
      </c>
      <c r="AY131">
        <v>137.1</v>
      </c>
      <c r="AZ131">
        <v>800</v>
      </c>
      <c r="BA131">
        <v>1636</v>
      </c>
      <c r="BB131">
        <v>41479.54</v>
      </c>
      <c r="BC131">
        <v>51752</v>
      </c>
      <c r="BD131">
        <v>45683.82</v>
      </c>
      <c r="BE131">
        <v>27579862</v>
      </c>
      <c r="BF131">
        <v>330883</v>
      </c>
      <c r="BG131">
        <v>1075932.57</v>
      </c>
      <c r="BH131">
        <v>614.5</v>
      </c>
      <c r="BI131">
        <v>627.75</v>
      </c>
      <c r="BJ131">
        <v>361</v>
      </c>
      <c r="BK131">
        <v>555</v>
      </c>
      <c r="BL131">
        <v>103680.19</v>
      </c>
      <c r="BM131">
        <v>7955</v>
      </c>
    </row>
    <row r="132" spans="1:65">
      <c r="A132" s="1">
        <v>43961</v>
      </c>
      <c r="B132" s="1">
        <v>43961</v>
      </c>
      <c r="C132">
        <v>116582705.31999999</v>
      </c>
      <c r="D132">
        <v>36275548</v>
      </c>
      <c r="E132">
        <v>2926335</v>
      </c>
      <c r="F132">
        <v>14789495</v>
      </c>
      <c r="G132">
        <v>224420.01</v>
      </c>
      <c r="H132">
        <v>586737823</v>
      </c>
      <c r="I132">
        <v>6390136</v>
      </c>
      <c r="J132">
        <v>10427822.210000001</v>
      </c>
      <c r="K132">
        <v>23029.88</v>
      </c>
      <c r="L132">
        <v>31514.22</v>
      </c>
      <c r="M132">
        <v>26300</v>
      </c>
      <c r="N132">
        <v>42839</v>
      </c>
      <c r="O132">
        <v>981113.93</v>
      </c>
      <c r="P132">
        <v>241054</v>
      </c>
      <c r="Q132">
        <v>66836.14</v>
      </c>
      <c r="R132">
        <v>19030799</v>
      </c>
      <c r="S132">
        <v>623738</v>
      </c>
      <c r="T132">
        <v>1446576.17</v>
      </c>
      <c r="U132">
        <v>4666.66</v>
      </c>
      <c r="V132">
        <v>6225.67</v>
      </c>
      <c r="W132">
        <v>5569</v>
      </c>
      <c r="X132">
        <v>8521</v>
      </c>
      <c r="Y132">
        <v>147267.39000000001</v>
      </c>
      <c r="Z132">
        <v>38251</v>
      </c>
      <c r="AA132">
        <v>136752.21</v>
      </c>
      <c r="AB132">
        <v>2717753</v>
      </c>
      <c r="AC132">
        <v>4612064.96</v>
      </c>
      <c r="AD132">
        <v>4926.46</v>
      </c>
      <c r="AE132">
        <v>7173.8</v>
      </c>
      <c r="AF132">
        <v>4954</v>
      </c>
      <c r="AG132">
        <v>8877</v>
      </c>
      <c r="AH132">
        <v>427520.66</v>
      </c>
      <c r="AI132">
        <v>115327</v>
      </c>
      <c r="AJ132">
        <v>1574.16</v>
      </c>
      <c r="AK132">
        <v>218198</v>
      </c>
      <c r="AL132">
        <v>12983</v>
      </c>
      <c r="AM132">
        <v>18526.04</v>
      </c>
      <c r="AN132">
        <v>30.22</v>
      </c>
      <c r="AO132">
        <v>31.32</v>
      </c>
      <c r="AP132">
        <v>31</v>
      </c>
      <c r="AQ132">
        <v>128</v>
      </c>
      <c r="AR132">
        <v>14820.83</v>
      </c>
      <c r="AS132">
        <v>319</v>
      </c>
      <c r="AT132">
        <v>75111.02</v>
      </c>
      <c r="AU132">
        <v>15770232</v>
      </c>
      <c r="AV132">
        <v>623624</v>
      </c>
      <c r="AW132">
        <v>395893.36</v>
      </c>
      <c r="AX132">
        <v>58.8</v>
      </c>
      <c r="AY132">
        <v>110.16</v>
      </c>
      <c r="AZ132">
        <v>588</v>
      </c>
      <c r="BA132">
        <v>1340</v>
      </c>
      <c r="BB132">
        <v>38845.99</v>
      </c>
      <c r="BC132">
        <v>47840</v>
      </c>
      <c r="BD132">
        <v>42806.38</v>
      </c>
      <c r="BE132">
        <v>25307393</v>
      </c>
      <c r="BF132">
        <v>314524</v>
      </c>
      <c r="BG132">
        <v>1086640.3899999999</v>
      </c>
      <c r="BH132">
        <v>552.72</v>
      </c>
      <c r="BI132">
        <v>566.38</v>
      </c>
      <c r="BJ132">
        <v>327</v>
      </c>
      <c r="BK132">
        <v>527</v>
      </c>
      <c r="BL132">
        <v>106915.29</v>
      </c>
      <c r="BM132">
        <v>7247</v>
      </c>
    </row>
    <row r="133" spans="1:65">
      <c r="A133" s="1">
        <v>43962</v>
      </c>
      <c r="B133" s="1">
        <v>43961</v>
      </c>
      <c r="C133">
        <v>131711351.16</v>
      </c>
      <c r="D133">
        <v>43194245</v>
      </c>
      <c r="E133">
        <v>3158339</v>
      </c>
      <c r="F133">
        <v>20726739</v>
      </c>
      <c r="G133">
        <v>235155.36</v>
      </c>
      <c r="H133">
        <v>577062964</v>
      </c>
      <c r="I133">
        <v>6225407</v>
      </c>
      <c r="J133">
        <v>10974662.41</v>
      </c>
      <c r="K133">
        <v>24642.400000000001</v>
      </c>
      <c r="L133">
        <v>33227.699999999997</v>
      </c>
      <c r="M133">
        <v>28258</v>
      </c>
      <c r="N133">
        <v>45301</v>
      </c>
      <c r="O133">
        <v>1030142.51</v>
      </c>
      <c r="P133">
        <v>252295</v>
      </c>
      <c r="Q133">
        <v>61019.47</v>
      </c>
      <c r="R133">
        <v>18249330</v>
      </c>
      <c r="S133">
        <v>587679</v>
      </c>
      <c r="T133">
        <v>1424615.93</v>
      </c>
      <c r="U133">
        <v>4725.03</v>
      </c>
      <c r="V133">
        <v>6305.2</v>
      </c>
      <c r="W133">
        <v>5617</v>
      </c>
      <c r="X133">
        <v>8557</v>
      </c>
      <c r="Y133">
        <v>152777.16</v>
      </c>
      <c r="Z133">
        <v>36399</v>
      </c>
      <c r="AA133">
        <v>159843.89000000001</v>
      </c>
      <c r="AB133">
        <v>2923147</v>
      </c>
      <c r="AC133">
        <v>5335011.37</v>
      </c>
      <c r="AD133">
        <v>6124.81</v>
      </c>
      <c r="AE133">
        <v>8866.4699999999993</v>
      </c>
      <c r="AF133">
        <v>6165</v>
      </c>
      <c r="AG133">
        <v>10878</v>
      </c>
      <c r="AH133">
        <v>509150.75</v>
      </c>
      <c r="AI133">
        <v>123685</v>
      </c>
      <c r="AJ133">
        <v>4854.07</v>
      </c>
      <c r="AK133">
        <v>403672</v>
      </c>
      <c r="AL133">
        <v>29949</v>
      </c>
      <c r="AM133">
        <v>52485.82</v>
      </c>
      <c r="AN133">
        <v>103.16</v>
      </c>
      <c r="AO133">
        <v>106.41</v>
      </c>
      <c r="AP133">
        <v>108</v>
      </c>
      <c r="AQ133">
        <v>334</v>
      </c>
      <c r="AR133">
        <v>41988.65</v>
      </c>
      <c r="AS133">
        <v>703</v>
      </c>
      <c r="AT133">
        <v>88244.88</v>
      </c>
      <c r="AU133">
        <v>16058846</v>
      </c>
      <c r="AV133">
        <v>706214</v>
      </c>
      <c r="AW133">
        <v>373788.95</v>
      </c>
      <c r="AX133">
        <v>60</v>
      </c>
      <c r="AY133">
        <v>111.63</v>
      </c>
      <c r="AZ133">
        <v>600</v>
      </c>
      <c r="BA133">
        <v>1356</v>
      </c>
      <c r="BB133">
        <v>37882.080000000002</v>
      </c>
      <c r="BC133">
        <v>46668</v>
      </c>
      <c r="BD133">
        <v>42834.58</v>
      </c>
      <c r="BE133">
        <v>26685521</v>
      </c>
      <c r="BF133">
        <v>263440</v>
      </c>
      <c r="BG133">
        <v>980740.96</v>
      </c>
      <c r="BH133">
        <v>531.74</v>
      </c>
      <c r="BI133">
        <v>545.66999999999996</v>
      </c>
      <c r="BJ133">
        <v>347</v>
      </c>
      <c r="BK133">
        <v>551</v>
      </c>
      <c r="BL133">
        <v>93391.1</v>
      </c>
      <c r="BM133">
        <v>7144</v>
      </c>
    </row>
    <row r="134" spans="1:65">
      <c r="A134" s="1">
        <v>43963</v>
      </c>
      <c r="B134" s="1">
        <v>43961</v>
      </c>
      <c r="C134">
        <v>133371681.59999999</v>
      </c>
      <c r="D134">
        <v>41202181</v>
      </c>
      <c r="E134">
        <v>3105355</v>
      </c>
      <c r="F134">
        <v>18108066</v>
      </c>
      <c r="G134">
        <v>223800.27</v>
      </c>
      <c r="H134">
        <v>569644017</v>
      </c>
      <c r="I134">
        <v>6213434</v>
      </c>
      <c r="J134">
        <v>11013677.58</v>
      </c>
      <c r="K134">
        <v>24790.9</v>
      </c>
      <c r="L134">
        <v>33188.85</v>
      </c>
      <c r="M134">
        <v>28406</v>
      </c>
      <c r="N134">
        <v>44988</v>
      </c>
      <c r="O134">
        <v>1031312.34</v>
      </c>
      <c r="P134">
        <v>248493</v>
      </c>
      <c r="Q134">
        <v>50860.47</v>
      </c>
      <c r="R134">
        <v>16838287</v>
      </c>
      <c r="S134">
        <v>532745</v>
      </c>
      <c r="T134">
        <v>1341721.54</v>
      </c>
      <c r="U134">
        <v>4174.57</v>
      </c>
      <c r="V134">
        <v>5624.61</v>
      </c>
      <c r="W134">
        <v>5006</v>
      </c>
      <c r="X134">
        <v>7734</v>
      </c>
      <c r="Y134">
        <v>135704.67000000001</v>
      </c>
      <c r="Z134">
        <v>34871</v>
      </c>
      <c r="AA134">
        <v>168069.23</v>
      </c>
      <c r="AB134">
        <v>2948238</v>
      </c>
      <c r="AC134">
        <v>5477183.8700000001</v>
      </c>
      <c r="AD134">
        <v>5966.08</v>
      </c>
      <c r="AE134">
        <v>8595.4599999999991</v>
      </c>
      <c r="AF134">
        <v>6018</v>
      </c>
      <c r="AG134">
        <v>10551</v>
      </c>
      <c r="AH134">
        <v>482256.15</v>
      </c>
      <c r="AI134">
        <v>120242</v>
      </c>
      <c r="AJ134">
        <v>9046.8799999999992</v>
      </c>
      <c r="AK134">
        <v>700480</v>
      </c>
      <c r="AL134">
        <v>53488</v>
      </c>
      <c r="AM134">
        <v>78855.41</v>
      </c>
      <c r="AN134">
        <v>156.79</v>
      </c>
      <c r="AO134">
        <v>162.51</v>
      </c>
      <c r="AP134">
        <v>161</v>
      </c>
      <c r="AQ134">
        <v>506</v>
      </c>
      <c r="AR134">
        <v>63084.33</v>
      </c>
      <c r="AS134">
        <v>1009</v>
      </c>
      <c r="AT134">
        <v>103529.94</v>
      </c>
      <c r="AU134">
        <v>19944722</v>
      </c>
      <c r="AV134">
        <v>699836</v>
      </c>
      <c r="AW134">
        <v>439298.01</v>
      </c>
      <c r="AX134">
        <v>56.4</v>
      </c>
      <c r="AY134">
        <v>109.4</v>
      </c>
      <c r="AZ134">
        <v>564</v>
      </c>
      <c r="BA134">
        <v>1340</v>
      </c>
      <c r="BB134">
        <v>41836.51</v>
      </c>
      <c r="BC134">
        <v>47676</v>
      </c>
      <c r="BD134">
        <v>40454.85</v>
      </c>
      <c r="BE134">
        <v>22417958</v>
      </c>
      <c r="BF134">
        <v>236180</v>
      </c>
      <c r="BG134">
        <v>984559.66</v>
      </c>
      <c r="BH134">
        <v>519.76</v>
      </c>
      <c r="BI134">
        <v>530.01</v>
      </c>
      <c r="BJ134">
        <v>324</v>
      </c>
      <c r="BK134">
        <v>474</v>
      </c>
      <c r="BL134">
        <v>89084.6</v>
      </c>
      <c r="BM134">
        <v>6434</v>
      </c>
    </row>
    <row r="135" spans="1:65">
      <c r="A135" s="1">
        <v>43964</v>
      </c>
      <c r="B135" s="1">
        <v>43961</v>
      </c>
      <c r="C135">
        <v>133583493.7</v>
      </c>
      <c r="D135">
        <v>40880212</v>
      </c>
      <c r="E135">
        <v>3071385</v>
      </c>
      <c r="F135">
        <v>17785996</v>
      </c>
      <c r="G135">
        <v>226812.25</v>
      </c>
      <c r="H135">
        <v>548118600</v>
      </c>
      <c r="I135">
        <v>6048676</v>
      </c>
      <c r="J135">
        <v>10717263.73</v>
      </c>
      <c r="K135">
        <v>23512.9</v>
      </c>
      <c r="L135">
        <v>31678.58</v>
      </c>
      <c r="M135">
        <v>26932</v>
      </c>
      <c r="N135">
        <v>43082</v>
      </c>
      <c r="O135">
        <v>1003534.88</v>
      </c>
      <c r="P135">
        <v>244222</v>
      </c>
      <c r="Q135">
        <v>63453.11</v>
      </c>
      <c r="R135">
        <v>18547118</v>
      </c>
      <c r="S135">
        <v>609622</v>
      </c>
      <c r="T135">
        <v>1476164.99</v>
      </c>
      <c r="U135">
        <v>4519</v>
      </c>
      <c r="V135">
        <v>6034.91</v>
      </c>
      <c r="W135">
        <v>5398</v>
      </c>
      <c r="X135">
        <v>8252</v>
      </c>
      <c r="Y135">
        <v>147127.73000000001</v>
      </c>
      <c r="Z135">
        <v>37515</v>
      </c>
      <c r="AA135">
        <v>155331.87</v>
      </c>
      <c r="AB135">
        <v>2875751</v>
      </c>
      <c r="AC135">
        <v>5431056.0099999998</v>
      </c>
      <c r="AD135">
        <v>6053.17</v>
      </c>
      <c r="AE135">
        <v>8740.35</v>
      </c>
      <c r="AF135">
        <v>6049</v>
      </c>
      <c r="AG135">
        <v>10578</v>
      </c>
      <c r="AH135">
        <v>492825.64</v>
      </c>
      <c r="AI135">
        <v>121191</v>
      </c>
      <c r="AJ135">
        <v>9456.9</v>
      </c>
      <c r="AK135">
        <v>740071</v>
      </c>
      <c r="AL135">
        <v>54331</v>
      </c>
      <c r="AM135">
        <v>74859.94</v>
      </c>
      <c r="AN135">
        <v>128.47999999999999</v>
      </c>
      <c r="AO135">
        <v>133.86000000000001</v>
      </c>
      <c r="AP135">
        <v>133</v>
      </c>
      <c r="AQ135">
        <v>450</v>
      </c>
      <c r="AR135">
        <v>59887.95</v>
      </c>
      <c r="AS135">
        <v>902</v>
      </c>
      <c r="AT135">
        <v>130569.2</v>
      </c>
      <c r="AU135">
        <v>25176732</v>
      </c>
      <c r="AV135">
        <v>777558</v>
      </c>
      <c r="AW135">
        <v>351615.7</v>
      </c>
      <c r="AX135">
        <v>71.599999999999994</v>
      </c>
      <c r="AY135">
        <v>129.52000000000001</v>
      </c>
      <c r="AZ135">
        <v>716</v>
      </c>
      <c r="BA135">
        <v>1564</v>
      </c>
      <c r="BB135">
        <v>35996.699999999997</v>
      </c>
      <c r="BC135">
        <v>44428</v>
      </c>
      <c r="BD135">
        <v>40100.36</v>
      </c>
      <c r="BE135">
        <v>24931331</v>
      </c>
      <c r="BF135">
        <v>235180</v>
      </c>
      <c r="BG135">
        <v>974200.75</v>
      </c>
      <c r="BH135">
        <v>540.38</v>
      </c>
      <c r="BI135">
        <v>552.26</v>
      </c>
      <c r="BJ135">
        <v>337</v>
      </c>
      <c r="BK135">
        <v>511</v>
      </c>
      <c r="BL135">
        <v>90418.49</v>
      </c>
      <c r="BM135">
        <v>6412</v>
      </c>
    </row>
    <row r="136" spans="1:65">
      <c r="A136" s="1">
        <v>43965</v>
      </c>
      <c r="B136" s="1">
        <v>43961</v>
      </c>
      <c r="C136">
        <v>134059708.84</v>
      </c>
      <c r="D136">
        <v>40862363</v>
      </c>
      <c r="E136">
        <v>3082953</v>
      </c>
      <c r="F136">
        <v>17725789</v>
      </c>
      <c r="G136">
        <v>231722.97</v>
      </c>
      <c r="H136">
        <v>573677829</v>
      </c>
      <c r="I136">
        <v>6171468</v>
      </c>
      <c r="J136">
        <v>10957691.699999999</v>
      </c>
      <c r="K136">
        <v>24902.52</v>
      </c>
      <c r="L136">
        <v>33130.35</v>
      </c>
      <c r="M136">
        <v>28496</v>
      </c>
      <c r="N136">
        <v>44712</v>
      </c>
      <c r="O136">
        <v>1024555.99</v>
      </c>
      <c r="P136">
        <v>246001</v>
      </c>
      <c r="Q136">
        <v>68268.31</v>
      </c>
      <c r="R136">
        <v>18865237</v>
      </c>
      <c r="S136">
        <v>612174</v>
      </c>
      <c r="T136">
        <v>1458610.76</v>
      </c>
      <c r="U136">
        <v>4531.0200000000004</v>
      </c>
      <c r="V136">
        <v>6063.6</v>
      </c>
      <c r="W136">
        <v>5401</v>
      </c>
      <c r="X136">
        <v>8280</v>
      </c>
      <c r="Y136">
        <v>145717.89000000001</v>
      </c>
      <c r="Z136">
        <v>37181</v>
      </c>
      <c r="AA136">
        <v>164716.25</v>
      </c>
      <c r="AB136">
        <v>2745230</v>
      </c>
      <c r="AC136">
        <v>5268566.67</v>
      </c>
      <c r="AD136">
        <v>5688.74</v>
      </c>
      <c r="AE136">
        <v>8116.64</v>
      </c>
      <c r="AF136">
        <v>5728</v>
      </c>
      <c r="AG136">
        <v>9838</v>
      </c>
      <c r="AH136">
        <v>475081.85</v>
      </c>
      <c r="AI136">
        <v>119300</v>
      </c>
      <c r="AJ136">
        <v>9068.2999999999993</v>
      </c>
      <c r="AK136">
        <v>653019</v>
      </c>
      <c r="AL136">
        <v>47699</v>
      </c>
      <c r="AM136">
        <v>52294.79</v>
      </c>
      <c r="AN136">
        <v>83.74</v>
      </c>
      <c r="AO136">
        <v>87.46</v>
      </c>
      <c r="AP136">
        <v>86</v>
      </c>
      <c r="AQ136">
        <v>322</v>
      </c>
      <c r="AR136">
        <v>41835.839999999997</v>
      </c>
      <c r="AS136">
        <v>593</v>
      </c>
      <c r="AT136">
        <v>138287.6</v>
      </c>
      <c r="AU136">
        <v>24817094</v>
      </c>
      <c r="AV136">
        <v>789410</v>
      </c>
      <c r="AW136">
        <v>348602.9</v>
      </c>
      <c r="AX136">
        <v>76.400000000000006</v>
      </c>
      <c r="AY136">
        <v>127.76</v>
      </c>
      <c r="AZ136">
        <v>764</v>
      </c>
      <c r="BA136">
        <v>1516</v>
      </c>
      <c r="BB136">
        <v>35520.78</v>
      </c>
      <c r="BC136">
        <v>43116</v>
      </c>
      <c r="BD136">
        <v>36265.01</v>
      </c>
      <c r="BE136">
        <v>20367974</v>
      </c>
      <c r="BF136">
        <v>223587</v>
      </c>
      <c r="BG136">
        <v>816672.7</v>
      </c>
      <c r="BH136">
        <v>502.6</v>
      </c>
      <c r="BI136">
        <v>514.82000000000005</v>
      </c>
      <c r="BJ136">
        <v>321</v>
      </c>
      <c r="BK136">
        <v>493</v>
      </c>
      <c r="BL136">
        <v>78864.62</v>
      </c>
      <c r="BM136">
        <v>5996</v>
      </c>
    </row>
    <row r="137" spans="1:65">
      <c r="A137" s="1">
        <v>43966</v>
      </c>
      <c r="B137" s="1">
        <v>43961</v>
      </c>
      <c r="C137">
        <v>128086209.95</v>
      </c>
      <c r="D137">
        <v>40063944</v>
      </c>
      <c r="E137">
        <v>2891944</v>
      </c>
      <c r="F137">
        <v>17749567</v>
      </c>
      <c r="G137">
        <v>213490.9</v>
      </c>
      <c r="H137">
        <v>551014744</v>
      </c>
      <c r="I137">
        <v>5830448</v>
      </c>
      <c r="J137">
        <v>9959757.4100000001</v>
      </c>
      <c r="K137">
        <v>22841.34</v>
      </c>
      <c r="L137">
        <v>30454.17</v>
      </c>
      <c r="M137">
        <v>26117</v>
      </c>
      <c r="N137">
        <v>41075</v>
      </c>
      <c r="O137">
        <v>941013.53</v>
      </c>
      <c r="P137">
        <v>223768</v>
      </c>
      <c r="Q137">
        <v>83246.98</v>
      </c>
      <c r="R137">
        <v>20737328</v>
      </c>
      <c r="S137">
        <v>657020</v>
      </c>
      <c r="T137">
        <v>1597173.72</v>
      </c>
      <c r="U137">
        <v>5094.87</v>
      </c>
      <c r="V137">
        <v>6754.43</v>
      </c>
      <c r="W137">
        <v>6071</v>
      </c>
      <c r="X137">
        <v>9200</v>
      </c>
      <c r="Y137">
        <v>160756.17000000001</v>
      </c>
      <c r="Z137">
        <v>39541</v>
      </c>
      <c r="AA137">
        <v>143350.18</v>
      </c>
      <c r="AB137">
        <v>2673782</v>
      </c>
      <c r="AC137">
        <v>4712776.6900000004</v>
      </c>
      <c r="AD137">
        <v>5215.3900000000003</v>
      </c>
      <c r="AE137">
        <v>7534.59</v>
      </c>
      <c r="AF137">
        <v>5256</v>
      </c>
      <c r="AG137">
        <v>9208</v>
      </c>
      <c r="AH137">
        <v>431829.77</v>
      </c>
      <c r="AI137">
        <v>108506</v>
      </c>
      <c r="AJ137">
        <v>9299.5300000000007</v>
      </c>
      <c r="AK137">
        <v>670764</v>
      </c>
      <c r="AL137">
        <v>50163</v>
      </c>
      <c r="AM137">
        <v>26661.84</v>
      </c>
      <c r="AN137">
        <v>43.83</v>
      </c>
      <c r="AO137">
        <v>45.42</v>
      </c>
      <c r="AP137">
        <v>45</v>
      </c>
      <c r="AQ137">
        <v>168</v>
      </c>
      <c r="AR137">
        <v>21329.47</v>
      </c>
      <c r="AS137">
        <v>380</v>
      </c>
      <c r="AT137">
        <v>137554.76</v>
      </c>
      <c r="AU137">
        <v>22409020</v>
      </c>
      <c r="AV137">
        <v>728394</v>
      </c>
      <c r="AW137">
        <v>396837.46</v>
      </c>
      <c r="AX137">
        <v>64.8</v>
      </c>
      <c r="AY137">
        <v>113.16</v>
      </c>
      <c r="AZ137">
        <v>648</v>
      </c>
      <c r="BA137">
        <v>1356</v>
      </c>
      <c r="BB137">
        <v>38079.089999999997</v>
      </c>
      <c r="BC137">
        <v>41744</v>
      </c>
      <c r="BD137">
        <v>33513.78</v>
      </c>
      <c r="BE137">
        <v>17372059</v>
      </c>
      <c r="BF137">
        <v>211180</v>
      </c>
      <c r="BG137">
        <v>855668.64</v>
      </c>
      <c r="BH137">
        <v>437.04</v>
      </c>
      <c r="BI137">
        <v>447.69</v>
      </c>
      <c r="BJ137">
        <v>280</v>
      </c>
      <c r="BK137">
        <v>436</v>
      </c>
      <c r="BL137">
        <v>81954.81</v>
      </c>
      <c r="BM137">
        <v>5737</v>
      </c>
    </row>
    <row r="138" spans="1:65">
      <c r="A138" s="1">
        <v>43967</v>
      </c>
      <c r="B138" s="1">
        <v>43961</v>
      </c>
      <c r="C138">
        <v>116201911.61</v>
      </c>
      <c r="D138">
        <v>37297129</v>
      </c>
      <c r="E138">
        <v>2962588</v>
      </c>
      <c r="F138">
        <v>15295173</v>
      </c>
      <c r="G138">
        <v>223821.07</v>
      </c>
      <c r="H138">
        <v>597502239</v>
      </c>
      <c r="I138">
        <v>6597995</v>
      </c>
      <c r="J138">
        <v>10631996.630000001</v>
      </c>
      <c r="K138">
        <v>24078.48</v>
      </c>
      <c r="L138">
        <v>32581.74</v>
      </c>
      <c r="M138">
        <v>27495</v>
      </c>
      <c r="N138">
        <v>44094</v>
      </c>
      <c r="O138">
        <v>996991.91</v>
      </c>
      <c r="P138">
        <v>243352</v>
      </c>
      <c r="Q138">
        <v>106336.57</v>
      </c>
      <c r="R138">
        <v>23799957</v>
      </c>
      <c r="S138">
        <v>800111</v>
      </c>
      <c r="T138">
        <v>1808515.14</v>
      </c>
      <c r="U138">
        <v>5905.39</v>
      </c>
      <c r="V138">
        <v>7887.86</v>
      </c>
      <c r="W138">
        <v>7048</v>
      </c>
      <c r="X138">
        <v>10779</v>
      </c>
      <c r="Y138">
        <v>181552.65</v>
      </c>
      <c r="Z138">
        <v>46400</v>
      </c>
      <c r="AA138">
        <v>127361.06</v>
      </c>
      <c r="AB138">
        <v>2725033</v>
      </c>
      <c r="AC138">
        <v>4331382.12</v>
      </c>
      <c r="AD138">
        <v>4767.34</v>
      </c>
      <c r="AE138">
        <v>7072.36</v>
      </c>
      <c r="AF138">
        <v>4855</v>
      </c>
      <c r="AG138">
        <v>8765</v>
      </c>
      <c r="AH138">
        <v>407745.26</v>
      </c>
      <c r="AI138">
        <v>107611</v>
      </c>
      <c r="AJ138">
        <v>9490.49</v>
      </c>
      <c r="AK138">
        <v>805766</v>
      </c>
      <c r="AL138">
        <v>60682</v>
      </c>
      <c r="AM138">
        <v>43632.54</v>
      </c>
      <c r="AN138">
        <v>78.84</v>
      </c>
      <c r="AO138">
        <v>81.459999999999994</v>
      </c>
      <c r="AP138">
        <v>81</v>
      </c>
      <c r="AQ138">
        <v>283</v>
      </c>
      <c r="AR138">
        <v>34906.03</v>
      </c>
      <c r="AS138">
        <v>602</v>
      </c>
      <c r="AT138">
        <v>143774.62</v>
      </c>
      <c r="AU138">
        <v>23651014</v>
      </c>
      <c r="AV138">
        <v>803262</v>
      </c>
      <c r="AW138">
        <v>334713.55</v>
      </c>
      <c r="AX138">
        <v>64.8</v>
      </c>
      <c r="AY138">
        <v>112.06</v>
      </c>
      <c r="AZ138">
        <v>648</v>
      </c>
      <c r="BA138">
        <v>1340</v>
      </c>
      <c r="BB138">
        <v>33996.79</v>
      </c>
      <c r="BC138">
        <v>42392</v>
      </c>
      <c r="BD138">
        <v>31043.47</v>
      </c>
      <c r="BE138">
        <v>16189835</v>
      </c>
      <c r="BF138">
        <v>191852</v>
      </c>
      <c r="BG138">
        <v>726527.48</v>
      </c>
      <c r="BH138">
        <v>366.12</v>
      </c>
      <c r="BI138">
        <v>374.18</v>
      </c>
      <c r="BJ138">
        <v>228</v>
      </c>
      <c r="BK138">
        <v>346</v>
      </c>
      <c r="BL138">
        <v>73543.520000000004</v>
      </c>
      <c r="BM138">
        <v>5347</v>
      </c>
    </row>
    <row r="139" spans="1:65">
      <c r="A139" s="1">
        <v>43968</v>
      </c>
      <c r="B139" s="1">
        <v>43968</v>
      </c>
      <c r="C139">
        <v>127392748.3</v>
      </c>
      <c r="D139">
        <v>38231816</v>
      </c>
      <c r="E139">
        <v>3237430</v>
      </c>
      <c r="F139">
        <v>15099486</v>
      </c>
      <c r="G139">
        <v>248094.89</v>
      </c>
      <c r="H139">
        <v>615305004</v>
      </c>
      <c r="I139">
        <v>7061731</v>
      </c>
      <c r="J139">
        <v>11903506.24</v>
      </c>
      <c r="K139">
        <v>26037.82</v>
      </c>
      <c r="L139">
        <v>35513.550000000003</v>
      </c>
      <c r="M139">
        <v>29733</v>
      </c>
      <c r="N139">
        <v>48224</v>
      </c>
      <c r="O139">
        <v>1113306.57</v>
      </c>
      <c r="P139">
        <v>269259</v>
      </c>
      <c r="Q139">
        <v>65602.509999999995</v>
      </c>
      <c r="R139">
        <v>20131657</v>
      </c>
      <c r="S139">
        <v>637641</v>
      </c>
      <c r="T139">
        <v>1501089.42</v>
      </c>
      <c r="U139">
        <v>4743.18</v>
      </c>
      <c r="V139">
        <v>6385.72</v>
      </c>
      <c r="W139">
        <v>5684</v>
      </c>
      <c r="X139">
        <v>8800</v>
      </c>
      <c r="Y139">
        <v>150247.47</v>
      </c>
      <c r="Z139">
        <v>39628</v>
      </c>
      <c r="AA139">
        <v>153253.43</v>
      </c>
      <c r="AB139">
        <v>2952934</v>
      </c>
      <c r="AC139">
        <v>5000861.53</v>
      </c>
      <c r="AD139">
        <v>5406.57</v>
      </c>
      <c r="AE139">
        <v>7930.36</v>
      </c>
      <c r="AF139">
        <v>5426</v>
      </c>
      <c r="AG139">
        <v>9733</v>
      </c>
      <c r="AH139">
        <v>470863.37</v>
      </c>
      <c r="AI139">
        <v>120133</v>
      </c>
      <c r="AJ139">
        <v>9412.7099999999991</v>
      </c>
      <c r="AK139">
        <v>813912</v>
      </c>
      <c r="AL139">
        <v>60541</v>
      </c>
      <c r="AM139">
        <v>67442.69</v>
      </c>
      <c r="AN139">
        <v>122.82</v>
      </c>
      <c r="AO139">
        <v>126.54</v>
      </c>
      <c r="AP139">
        <v>126</v>
      </c>
      <c r="AQ139">
        <v>409</v>
      </c>
      <c r="AR139">
        <v>53954.15</v>
      </c>
      <c r="AS139">
        <v>932</v>
      </c>
      <c r="AT139">
        <v>140063.62</v>
      </c>
      <c r="AU139">
        <v>24973090</v>
      </c>
      <c r="AV139">
        <v>867502</v>
      </c>
      <c r="AW139">
        <v>334480.5</v>
      </c>
      <c r="AX139">
        <v>69.599999999999994</v>
      </c>
      <c r="AY139">
        <v>119.87</v>
      </c>
      <c r="AZ139">
        <v>696</v>
      </c>
      <c r="BA139">
        <v>1432</v>
      </c>
      <c r="BB139">
        <v>34402.26</v>
      </c>
      <c r="BC139">
        <v>42868</v>
      </c>
      <c r="BD139">
        <v>41685.25</v>
      </c>
      <c r="BE139">
        <v>24473444</v>
      </c>
      <c r="BF139">
        <v>265852</v>
      </c>
      <c r="BG139">
        <v>974940.73</v>
      </c>
      <c r="BH139">
        <v>506.6</v>
      </c>
      <c r="BI139">
        <v>516.98</v>
      </c>
      <c r="BJ139">
        <v>305</v>
      </c>
      <c r="BK139">
        <v>457</v>
      </c>
      <c r="BL139">
        <v>89898.559999999998</v>
      </c>
      <c r="BM139">
        <v>6775</v>
      </c>
    </row>
    <row r="140" spans="1:65">
      <c r="A140" s="1">
        <v>43969</v>
      </c>
      <c r="B140" s="1">
        <v>43968</v>
      </c>
      <c r="C140">
        <v>137497178.99000001</v>
      </c>
      <c r="D140">
        <v>43460620</v>
      </c>
      <c r="E140">
        <v>3220246</v>
      </c>
      <c r="F140">
        <v>20116139</v>
      </c>
      <c r="G140">
        <v>243102.78</v>
      </c>
      <c r="H140">
        <v>608183388</v>
      </c>
      <c r="I140">
        <v>6584547</v>
      </c>
      <c r="J140">
        <v>11531427.01</v>
      </c>
      <c r="K140">
        <v>25286.04</v>
      </c>
      <c r="L140">
        <v>34102.75</v>
      </c>
      <c r="M140">
        <v>28987</v>
      </c>
      <c r="N140">
        <v>46450</v>
      </c>
      <c r="O140">
        <v>1076044.74</v>
      </c>
      <c r="P140">
        <v>257841</v>
      </c>
      <c r="Q140">
        <v>80398.59</v>
      </c>
      <c r="R140">
        <v>20641911</v>
      </c>
      <c r="S140">
        <v>659840</v>
      </c>
      <c r="T140">
        <v>1735489.55</v>
      </c>
      <c r="U140">
        <v>5124.51</v>
      </c>
      <c r="V140">
        <v>6919.71</v>
      </c>
      <c r="W140">
        <v>6091</v>
      </c>
      <c r="X140">
        <v>9425</v>
      </c>
      <c r="Y140">
        <v>168917.25</v>
      </c>
      <c r="Z140">
        <v>41163</v>
      </c>
      <c r="AA140">
        <v>165741.94</v>
      </c>
      <c r="AB140">
        <v>2749273</v>
      </c>
      <c r="AC140">
        <v>5400072.8399999999</v>
      </c>
      <c r="AD140">
        <v>5409.33</v>
      </c>
      <c r="AE140">
        <v>8100.79</v>
      </c>
      <c r="AF140">
        <v>5490</v>
      </c>
      <c r="AG140">
        <v>10104</v>
      </c>
      <c r="AH140">
        <v>481830.8</v>
      </c>
      <c r="AI140">
        <v>119043</v>
      </c>
      <c r="AJ140">
        <v>16737.14</v>
      </c>
      <c r="AK140">
        <v>1365344</v>
      </c>
      <c r="AL140">
        <v>86942</v>
      </c>
      <c r="AM140">
        <v>90137.9</v>
      </c>
      <c r="AN140">
        <v>136.27000000000001</v>
      </c>
      <c r="AO140">
        <v>142.61000000000001</v>
      </c>
      <c r="AP140">
        <v>140</v>
      </c>
      <c r="AQ140">
        <v>542</v>
      </c>
      <c r="AR140">
        <v>72110.320000000007</v>
      </c>
      <c r="AS140">
        <v>1133</v>
      </c>
      <c r="AT140">
        <v>162532.51999999999</v>
      </c>
      <c r="AU140">
        <v>28905188</v>
      </c>
      <c r="AV140">
        <v>924282</v>
      </c>
      <c r="AW140">
        <v>390600.58</v>
      </c>
      <c r="AX140">
        <v>65.2</v>
      </c>
      <c r="AY140">
        <v>113.83</v>
      </c>
      <c r="AZ140">
        <v>652</v>
      </c>
      <c r="BA140">
        <v>1364</v>
      </c>
      <c r="BB140">
        <v>36466.61</v>
      </c>
      <c r="BC140">
        <v>41268</v>
      </c>
      <c r="BD140">
        <v>41635.78</v>
      </c>
      <c r="BE140">
        <v>25680462</v>
      </c>
      <c r="BF140">
        <v>271506</v>
      </c>
      <c r="BG140">
        <v>972861.76</v>
      </c>
      <c r="BH140">
        <v>666.48</v>
      </c>
      <c r="BI140">
        <v>677.89</v>
      </c>
      <c r="BJ140">
        <v>410</v>
      </c>
      <c r="BK140">
        <v>577</v>
      </c>
      <c r="BL140">
        <v>89309.81</v>
      </c>
      <c r="BM140">
        <v>6788</v>
      </c>
    </row>
    <row r="141" spans="1:65">
      <c r="A141" s="1">
        <v>43970</v>
      </c>
      <c r="B141" s="1">
        <v>43968</v>
      </c>
      <c r="C141">
        <v>137334728.05000001</v>
      </c>
      <c r="D141">
        <v>41432602</v>
      </c>
      <c r="E141">
        <v>3136392</v>
      </c>
      <c r="F141">
        <v>18051115</v>
      </c>
      <c r="G141">
        <v>227487.3</v>
      </c>
      <c r="H141">
        <v>579341637</v>
      </c>
      <c r="I141">
        <v>6210002</v>
      </c>
      <c r="J141">
        <v>11174556.67</v>
      </c>
      <c r="K141">
        <v>23875.599999999999</v>
      </c>
      <c r="L141">
        <v>31928.23</v>
      </c>
      <c r="M141">
        <v>27354</v>
      </c>
      <c r="N141">
        <v>43256</v>
      </c>
      <c r="O141">
        <v>1029833.47</v>
      </c>
      <c r="P141">
        <v>243976</v>
      </c>
      <c r="Q141">
        <v>51469.599999999999</v>
      </c>
      <c r="R141">
        <v>16208000</v>
      </c>
      <c r="S141">
        <v>502777</v>
      </c>
      <c r="T141">
        <v>1376400.71</v>
      </c>
      <c r="U141">
        <v>3978.4</v>
      </c>
      <c r="V141">
        <v>5334.28</v>
      </c>
      <c r="W141">
        <v>4780</v>
      </c>
      <c r="X141">
        <v>7325</v>
      </c>
      <c r="Y141">
        <v>136477.01</v>
      </c>
      <c r="Z141">
        <v>35149</v>
      </c>
      <c r="AA141">
        <v>165203.89000000001</v>
      </c>
      <c r="AB141">
        <v>2723463</v>
      </c>
      <c r="AC141">
        <v>5536428.4100000001</v>
      </c>
      <c r="AD141">
        <v>5616.98</v>
      </c>
      <c r="AE141">
        <v>8479.3799999999992</v>
      </c>
      <c r="AF141">
        <v>5734</v>
      </c>
      <c r="AG141">
        <v>10608</v>
      </c>
      <c r="AH141">
        <v>492084.18</v>
      </c>
      <c r="AI141">
        <v>123838</v>
      </c>
      <c r="AJ141">
        <v>14106.69</v>
      </c>
      <c r="AK141">
        <v>988640</v>
      </c>
      <c r="AL141">
        <v>68686</v>
      </c>
      <c r="AM141">
        <v>71058.97</v>
      </c>
      <c r="AN141">
        <v>102.2</v>
      </c>
      <c r="AO141">
        <v>107.58</v>
      </c>
      <c r="AP141">
        <v>105</v>
      </c>
      <c r="AQ141">
        <v>444</v>
      </c>
      <c r="AR141">
        <v>56847.17</v>
      </c>
      <c r="AS141">
        <v>896</v>
      </c>
      <c r="AT141">
        <v>168371.76</v>
      </c>
      <c r="AU141">
        <v>29481544</v>
      </c>
      <c r="AV141">
        <v>892258</v>
      </c>
      <c r="AW141">
        <v>341093.25</v>
      </c>
      <c r="AX141">
        <v>56.8</v>
      </c>
      <c r="AY141">
        <v>96.41</v>
      </c>
      <c r="AZ141">
        <v>568</v>
      </c>
      <c r="BA141">
        <v>1148</v>
      </c>
      <c r="BB141">
        <v>34644.97</v>
      </c>
      <c r="BC141">
        <v>41948</v>
      </c>
      <c r="BD141">
        <v>43447.53</v>
      </c>
      <c r="BE141">
        <v>27321956</v>
      </c>
      <c r="BF141">
        <v>283267</v>
      </c>
      <c r="BG141">
        <v>970398.52</v>
      </c>
      <c r="BH141">
        <v>414.52</v>
      </c>
      <c r="BI141">
        <v>426.4</v>
      </c>
      <c r="BJ141">
        <v>275</v>
      </c>
      <c r="BK141">
        <v>449</v>
      </c>
      <c r="BL141">
        <v>84460.51</v>
      </c>
      <c r="BM141">
        <v>6175</v>
      </c>
    </row>
    <row r="142" spans="1:65">
      <c r="A142" s="1">
        <v>43971</v>
      </c>
      <c r="B142" s="1">
        <v>43968</v>
      </c>
      <c r="C142">
        <v>132760111.03</v>
      </c>
      <c r="D142">
        <v>40448553</v>
      </c>
      <c r="E142">
        <v>2998445</v>
      </c>
      <c r="F142">
        <v>17506479</v>
      </c>
      <c r="G142">
        <v>221632.9</v>
      </c>
      <c r="H142">
        <v>544842739</v>
      </c>
      <c r="I142">
        <v>5933366</v>
      </c>
      <c r="J142">
        <v>10876205.529999999</v>
      </c>
      <c r="K142">
        <v>23388.79</v>
      </c>
      <c r="L142">
        <v>31175.79</v>
      </c>
      <c r="M142">
        <v>26795</v>
      </c>
      <c r="N142">
        <v>42182</v>
      </c>
      <c r="O142">
        <v>1012224.28</v>
      </c>
      <c r="P142">
        <v>237760</v>
      </c>
      <c r="Q142">
        <v>57935.11</v>
      </c>
      <c r="R142">
        <v>16831175</v>
      </c>
      <c r="S142">
        <v>528788</v>
      </c>
      <c r="T142">
        <v>1273381.42</v>
      </c>
      <c r="U142">
        <v>3344.58</v>
      </c>
      <c r="V142">
        <v>4559.3900000000003</v>
      </c>
      <c r="W142">
        <v>4019</v>
      </c>
      <c r="X142">
        <v>6326</v>
      </c>
      <c r="Y142">
        <v>121199.16</v>
      </c>
      <c r="Z142">
        <v>31147</v>
      </c>
      <c r="AA142">
        <v>157937.47</v>
      </c>
      <c r="AB142">
        <v>2596948</v>
      </c>
      <c r="AC142">
        <v>5073386.22</v>
      </c>
      <c r="AD142">
        <v>5112.1099999999997</v>
      </c>
      <c r="AE142">
        <v>7527.27</v>
      </c>
      <c r="AF142">
        <v>5211</v>
      </c>
      <c r="AG142">
        <v>9275</v>
      </c>
      <c r="AH142">
        <v>458561.9</v>
      </c>
      <c r="AI142">
        <v>116225</v>
      </c>
      <c r="AJ142">
        <v>9377.92</v>
      </c>
      <c r="AK142">
        <v>708454</v>
      </c>
      <c r="AL142">
        <v>48728</v>
      </c>
      <c r="AM142">
        <v>47016.21</v>
      </c>
      <c r="AN142">
        <v>77.95</v>
      </c>
      <c r="AO142">
        <v>80.989999999999995</v>
      </c>
      <c r="AP142">
        <v>80</v>
      </c>
      <c r="AQ142">
        <v>314</v>
      </c>
      <c r="AR142">
        <v>37612.97</v>
      </c>
      <c r="AS142">
        <v>688</v>
      </c>
      <c r="AT142">
        <v>163103.46</v>
      </c>
      <c r="AU142">
        <v>29051640</v>
      </c>
      <c r="AV142">
        <v>868994</v>
      </c>
      <c r="AW142">
        <v>349510.98</v>
      </c>
      <c r="AX142">
        <v>52</v>
      </c>
      <c r="AY142">
        <v>94.07</v>
      </c>
      <c r="AZ142">
        <v>520</v>
      </c>
      <c r="BA142">
        <v>1136</v>
      </c>
      <c r="BB142">
        <v>34511.17</v>
      </c>
      <c r="BC142">
        <v>40452</v>
      </c>
      <c r="BD142">
        <v>47364.27</v>
      </c>
      <c r="BE142">
        <v>27979243</v>
      </c>
      <c r="BF142">
        <v>294518</v>
      </c>
      <c r="BG142">
        <v>908164.49</v>
      </c>
      <c r="BH142">
        <v>494.16</v>
      </c>
      <c r="BI142">
        <v>503.93</v>
      </c>
      <c r="BJ142">
        <v>318</v>
      </c>
      <c r="BK142">
        <v>461</v>
      </c>
      <c r="BL142">
        <v>108513.38</v>
      </c>
      <c r="BM142">
        <v>5872</v>
      </c>
    </row>
    <row r="143" spans="1:65">
      <c r="A143" s="1">
        <v>43972</v>
      </c>
      <c r="B143" s="1">
        <v>43968</v>
      </c>
      <c r="C143">
        <v>130964442.09999999</v>
      </c>
      <c r="D143">
        <v>40010029</v>
      </c>
      <c r="E143">
        <v>2944247</v>
      </c>
      <c r="F143">
        <v>17726149</v>
      </c>
      <c r="G143">
        <v>222709.03</v>
      </c>
      <c r="H143">
        <v>548178126</v>
      </c>
      <c r="I143">
        <v>5822541</v>
      </c>
      <c r="J143">
        <v>10347711.689999999</v>
      </c>
      <c r="K143">
        <v>22582.080000000002</v>
      </c>
      <c r="L143">
        <v>30111.77</v>
      </c>
      <c r="M143">
        <v>25864</v>
      </c>
      <c r="N143">
        <v>40748</v>
      </c>
      <c r="O143">
        <v>963696.92</v>
      </c>
      <c r="P143">
        <v>230957</v>
      </c>
      <c r="Q143">
        <v>65995.44</v>
      </c>
      <c r="R143">
        <v>17736922</v>
      </c>
      <c r="S143">
        <v>565361</v>
      </c>
      <c r="T143">
        <v>1321623.1200000001</v>
      </c>
      <c r="U143">
        <v>3381.08</v>
      </c>
      <c r="V143">
        <v>4588.96</v>
      </c>
      <c r="W143">
        <v>3988</v>
      </c>
      <c r="X143">
        <v>6235</v>
      </c>
      <c r="Y143">
        <v>126043</v>
      </c>
      <c r="Z143">
        <v>31439</v>
      </c>
      <c r="AA143">
        <v>158141.22</v>
      </c>
      <c r="AB143">
        <v>2572099</v>
      </c>
      <c r="AC143">
        <v>5006483.3</v>
      </c>
      <c r="AD143">
        <v>4874.71</v>
      </c>
      <c r="AE143">
        <v>7118.89</v>
      </c>
      <c r="AF143">
        <v>4912</v>
      </c>
      <c r="AG143">
        <v>8715</v>
      </c>
      <c r="AH143">
        <v>451220.81</v>
      </c>
      <c r="AI143">
        <v>114045</v>
      </c>
      <c r="AJ143">
        <v>9145.4699999999993</v>
      </c>
      <c r="AK143">
        <v>672298</v>
      </c>
      <c r="AL143">
        <v>42199</v>
      </c>
      <c r="AM143">
        <v>46726.69</v>
      </c>
      <c r="AN143">
        <v>72.150000000000006</v>
      </c>
      <c r="AO143">
        <v>75.19</v>
      </c>
      <c r="AP143">
        <v>74</v>
      </c>
      <c r="AQ143">
        <v>298</v>
      </c>
      <c r="AR143">
        <v>37381.35</v>
      </c>
      <c r="AS143">
        <v>702</v>
      </c>
      <c r="AT143">
        <v>157790.66</v>
      </c>
      <c r="AU143">
        <v>27603408</v>
      </c>
      <c r="AV143">
        <v>893422</v>
      </c>
      <c r="AW143">
        <v>344283.31</v>
      </c>
      <c r="AX143">
        <v>43.2</v>
      </c>
      <c r="AY143">
        <v>82.54</v>
      </c>
      <c r="AZ143">
        <v>432</v>
      </c>
      <c r="BA143">
        <v>1008</v>
      </c>
      <c r="BB143">
        <v>32828.78</v>
      </c>
      <c r="BC143">
        <v>41168</v>
      </c>
      <c r="BD143">
        <v>45465.75</v>
      </c>
      <c r="BE143">
        <v>27343393</v>
      </c>
      <c r="BF143">
        <v>301814</v>
      </c>
      <c r="BG143">
        <v>799971.38</v>
      </c>
      <c r="BH143">
        <v>482.16</v>
      </c>
      <c r="BI143">
        <v>492.27</v>
      </c>
      <c r="BJ143">
        <v>309</v>
      </c>
      <c r="BK143">
        <v>457</v>
      </c>
      <c r="BL143">
        <v>73389.789999999994</v>
      </c>
      <c r="BM143">
        <v>5487</v>
      </c>
    </row>
    <row r="144" spans="1:65">
      <c r="A144" s="1">
        <v>43973</v>
      </c>
      <c r="B144" s="1">
        <v>43968</v>
      </c>
      <c r="C144">
        <v>121222723.06</v>
      </c>
      <c r="D144">
        <v>39053959</v>
      </c>
      <c r="E144">
        <v>2835433</v>
      </c>
      <c r="F144">
        <v>16996225</v>
      </c>
      <c r="G144">
        <v>203030.93</v>
      </c>
      <c r="H144">
        <v>514935968</v>
      </c>
      <c r="I144">
        <v>5551815</v>
      </c>
      <c r="J144">
        <v>9242000.3100000005</v>
      </c>
      <c r="K144">
        <v>20613.28</v>
      </c>
      <c r="L144">
        <v>27503.68</v>
      </c>
      <c r="M144">
        <v>23591</v>
      </c>
      <c r="N144">
        <v>37132</v>
      </c>
      <c r="O144">
        <v>860229.33</v>
      </c>
      <c r="P144">
        <v>204350</v>
      </c>
      <c r="Q144">
        <v>51083.01</v>
      </c>
      <c r="R144">
        <v>14476088</v>
      </c>
      <c r="S144">
        <v>466822</v>
      </c>
      <c r="T144">
        <v>1228833.19</v>
      </c>
      <c r="U144">
        <v>3588.54</v>
      </c>
      <c r="V144">
        <v>4827.34</v>
      </c>
      <c r="W144">
        <v>4168</v>
      </c>
      <c r="X144">
        <v>6434</v>
      </c>
      <c r="Y144">
        <v>125727.86</v>
      </c>
      <c r="Z144">
        <v>30008</v>
      </c>
      <c r="AA144">
        <v>143473.60999999999</v>
      </c>
      <c r="AB144">
        <v>2493465</v>
      </c>
      <c r="AC144">
        <v>4742720.4400000004</v>
      </c>
      <c r="AD144">
        <v>4910.2</v>
      </c>
      <c r="AE144">
        <v>7207.69</v>
      </c>
      <c r="AF144">
        <v>5024</v>
      </c>
      <c r="AG144">
        <v>8969</v>
      </c>
      <c r="AH144">
        <v>428223.47</v>
      </c>
      <c r="AI144">
        <v>107551</v>
      </c>
      <c r="AJ144">
        <v>9669.08</v>
      </c>
      <c r="AK144">
        <v>802230</v>
      </c>
      <c r="AL144">
        <v>51822</v>
      </c>
      <c r="AM144">
        <v>52298.53</v>
      </c>
      <c r="AN144">
        <v>85.82</v>
      </c>
      <c r="AO144">
        <v>89.05</v>
      </c>
      <c r="AP144">
        <v>88</v>
      </c>
      <c r="AQ144">
        <v>312</v>
      </c>
      <c r="AR144">
        <v>41838.82</v>
      </c>
      <c r="AS144">
        <v>587</v>
      </c>
      <c r="AT144">
        <v>140536.98000000001</v>
      </c>
      <c r="AU144">
        <v>26347968</v>
      </c>
      <c r="AV144">
        <v>848698</v>
      </c>
      <c r="AW144">
        <v>421651.67</v>
      </c>
      <c r="AX144">
        <v>28.4</v>
      </c>
      <c r="AY144">
        <v>54.08</v>
      </c>
      <c r="AZ144">
        <v>284</v>
      </c>
      <c r="BA144">
        <v>660</v>
      </c>
      <c r="BB144">
        <v>40849.82</v>
      </c>
      <c r="BC144">
        <v>51524</v>
      </c>
      <c r="BD144">
        <v>42774.94</v>
      </c>
      <c r="BE144">
        <v>23298252</v>
      </c>
      <c r="BF144">
        <v>288481</v>
      </c>
      <c r="BG144">
        <v>666514.18999999994</v>
      </c>
      <c r="BH144">
        <v>380.42</v>
      </c>
      <c r="BI144">
        <v>389.16</v>
      </c>
      <c r="BJ144">
        <v>254</v>
      </c>
      <c r="BK144">
        <v>382</v>
      </c>
      <c r="BL144">
        <v>64984.78</v>
      </c>
      <c r="BM144">
        <v>4727</v>
      </c>
    </row>
    <row r="145" spans="1:65">
      <c r="A145" s="1">
        <v>43974</v>
      </c>
      <c r="B145" s="1">
        <v>43968</v>
      </c>
      <c r="C145">
        <v>107839377.58</v>
      </c>
      <c r="D145">
        <v>36612579</v>
      </c>
      <c r="E145">
        <v>2868266</v>
      </c>
      <c r="F145">
        <v>15149871</v>
      </c>
      <c r="G145">
        <v>206667.14</v>
      </c>
      <c r="H145">
        <v>552330447</v>
      </c>
      <c r="I145">
        <v>6130491</v>
      </c>
      <c r="J145">
        <v>9402999</v>
      </c>
      <c r="K145">
        <v>21271.83</v>
      </c>
      <c r="L145">
        <v>28611.93</v>
      </c>
      <c r="M145">
        <v>24299</v>
      </c>
      <c r="N145">
        <v>38642</v>
      </c>
      <c r="O145">
        <v>887173.87</v>
      </c>
      <c r="P145">
        <v>216908</v>
      </c>
      <c r="Q145">
        <v>30220.77</v>
      </c>
      <c r="R145">
        <v>11690889</v>
      </c>
      <c r="S145">
        <v>367883</v>
      </c>
      <c r="T145">
        <v>911016.98</v>
      </c>
      <c r="U145">
        <v>2608.58</v>
      </c>
      <c r="V145">
        <v>3565.74</v>
      </c>
      <c r="W145">
        <v>3045</v>
      </c>
      <c r="X145">
        <v>4833</v>
      </c>
      <c r="Y145">
        <v>88723.15</v>
      </c>
      <c r="Z145">
        <v>23280</v>
      </c>
      <c r="AA145">
        <v>142714.4</v>
      </c>
      <c r="AB145">
        <v>2488850</v>
      </c>
      <c r="AC145">
        <v>4525659.88</v>
      </c>
      <c r="AD145">
        <v>4589.83</v>
      </c>
      <c r="AE145">
        <v>6728.15</v>
      </c>
      <c r="AF145">
        <v>4685</v>
      </c>
      <c r="AG145">
        <v>8473</v>
      </c>
      <c r="AH145">
        <v>413151.28</v>
      </c>
      <c r="AI145">
        <v>103473</v>
      </c>
      <c r="AJ145">
        <v>9529.5</v>
      </c>
      <c r="AK145">
        <v>795056</v>
      </c>
      <c r="AL145">
        <v>52542</v>
      </c>
      <c r="AM145">
        <v>43022.21</v>
      </c>
      <c r="AN145">
        <v>61.34</v>
      </c>
      <c r="AO145">
        <v>65.06</v>
      </c>
      <c r="AP145">
        <v>63</v>
      </c>
      <c r="AQ145">
        <v>282</v>
      </c>
      <c r="AR145">
        <v>34417.769999999997</v>
      </c>
      <c r="AS145">
        <v>585</v>
      </c>
      <c r="AT145">
        <v>133010.79999999999</v>
      </c>
      <c r="AU145">
        <v>25967490</v>
      </c>
      <c r="AV145">
        <v>760754</v>
      </c>
      <c r="AW145">
        <v>327405.44</v>
      </c>
      <c r="AX145">
        <v>8</v>
      </c>
      <c r="AY145">
        <v>14.56</v>
      </c>
      <c r="AZ145">
        <v>80</v>
      </c>
      <c r="BA145">
        <v>176</v>
      </c>
      <c r="BB145">
        <v>32688.67</v>
      </c>
      <c r="BC145">
        <v>44044</v>
      </c>
      <c r="BD145">
        <v>35724.699999999997</v>
      </c>
      <c r="BE145">
        <v>16475034</v>
      </c>
      <c r="BF145">
        <v>226084</v>
      </c>
      <c r="BG145">
        <v>697582.77</v>
      </c>
      <c r="BH145">
        <v>390.76</v>
      </c>
      <c r="BI145">
        <v>398.41</v>
      </c>
      <c r="BJ145">
        <v>235</v>
      </c>
      <c r="BK145">
        <v>347</v>
      </c>
      <c r="BL145">
        <v>66018.64</v>
      </c>
      <c r="BM145">
        <v>4394</v>
      </c>
    </row>
    <row r="146" spans="1:65">
      <c r="A146" s="1">
        <v>43975</v>
      </c>
      <c r="B146" s="1">
        <v>43975</v>
      </c>
      <c r="C146">
        <v>111908156.37</v>
      </c>
      <c r="D146">
        <v>35575812</v>
      </c>
      <c r="E146">
        <v>2932725</v>
      </c>
      <c r="F146">
        <v>13749206</v>
      </c>
      <c r="G146">
        <v>217525.12</v>
      </c>
      <c r="H146">
        <v>581277413</v>
      </c>
      <c r="I146">
        <v>6418631</v>
      </c>
      <c r="J146">
        <v>9694158.4499999993</v>
      </c>
      <c r="K146">
        <v>21299.87</v>
      </c>
      <c r="L146">
        <v>28970.48</v>
      </c>
      <c r="M146">
        <v>24320</v>
      </c>
      <c r="N146">
        <v>39279</v>
      </c>
      <c r="O146">
        <v>923614.3</v>
      </c>
      <c r="P146">
        <v>224015</v>
      </c>
      <c r="Q146">
        <v>34949.71</v>
      </c>
      <c r="R146">
        <v>12432289</v>
      </c>
      <c r="S146">
        <v>391634</v>
      </c>
      <c r="T146">
        <v>935586.93</v>
      </c>
      <c r="U146">
        <v>2715.93</v>
      </c>
      <c r="V146">
        <v>3726.81</v>
      </c>
      <c r="W146">
        <v>3168</v>
      </c>
      <c r="X146">
        <v>5057</v>
      </c>
      <c r="Y146">
        <v>92737.51</v>
      </c>
      <c r="Z146">
        <v>24176</v>
      </c>
      <c r="AA146">
        <v>153056.04</v>
      </c>
      <c r="AB146">
        <v>2556868</v>
      </c>
      <c r="AC146">
        <v>4761924.24</v>
      </c>
      <c r="AD146">
        <v>4603.28</v>
      </c>
      <c r="AE146">
        <v>6811.93</v>
      </c>
      <c r="AF146">
        <v>4720</v>
      </c>
      <c r="AG146">
        <v>8583</v>
      </c>
      <c r="AH146">
        <v>435597.98</v>
      </c>
      <c r="AI146">
        <v>109760</v>
      </c>
      <c r="AJ146">
        <v>9697.2199999999993</v>
      </c>
      <c r="AK146">
        <v>903712</v>
      </c>
      <c r="AL146">
        <v>56576</v>
      </c>
      <c r="AM146">
        <v>46749.63</v>
      </c>
      <c r="AN146">
        <v>87.78</v>
      </c>
      <c r="AO146">
        <v>91.09</v>
      </c>
      <c r="AP146">
        <v>90</v>
      </c>
      <c r="AQ146">
        <v>292</v>
      </c>
      <c r="AR146">
        <v>37399.699999999997</v>
      </c>
      <c r="AS146">
        <v>590</v>
      </c>
      <c r="AT146">
        <v>134962.88</v>
      </c>
      <c r="AU146">
        <v>27290004</v>
      </c>
      <c r="AV146">
        <v>802608</v>
      </c>
      <c r="AW146">
        <v>319820.19</v>
      </c>
      <c r="AX146">
        <v>10</v>
      </c>
      <c r="AY146">
        <v>15.46</v>
      </c>
      <c r="AZ146">
        <v>100</v>
      </c>
      <c r="BA146">
        <v>180</v>
      </c>
      <c r="BB146">
        <v>32772.11</v>
      </c>
      <c r="BC146">
        <v>45712</v>
      </c>
      <c r="BD146">
        <v>36175.78</v>
      </c>
      <c r="BE146">
        <v>18349110</v>
      </c>
      <c r="BF146">
        <v>238354</v>
      </c>
      <c r="BG146">
        <v>850522.3</v>
      </c>
      <c r="BH146">
        <v>389.62</v>
      </c>
      <c r="BI146">
        <v>397.41</v>
      </c>
      <c r="BJ146">
        <v>245</v>
      </c>
      <c r="BK146">
        <v>359</v>
      </c>
      <c r="BL146">
        <v>66716.679999999993</v>
      </c>
      <c r="BM146">
        <v>4596</v>
      </c>
    </row>
    <row r="147" spans="1:65">
      <c r="A147" s="1">
        <v>43976</v>
      </c>
      <c r="B147" s="1">
        <v>43975</v>
      </c>
      <c r="C147">
        <v>117331773.31999999</v>
      </c>
      <c r="D147">
        <v>38638066</v>
      </c>
      <c r="E147">
        <v>3073630</v>
      </c>
      <c r="F147">
        <v>15987030</v>
      </c>
      <c r="G147">
        <v>239529.34</v>
      </c>
      <c r="H147">
        <v>597821124</v>
      </c>
      <c r="I147">
        <v>6616701</v>
      </c>
      <c r="J147">
        <v>10680696.57</v>
      </c>
      <c r="K147">
        <v>22872.63</v>
      </c>
      <c r="L147">
        <v>31102.53</v>
      </c>
      <c r="M147">
        <v>26159</v>
      </c>
      <c r="N147">
        <v>42275</v>
      </c>
      <c r="O147">
        <v>998722.72</v>
      </c>
      <c r="P147">
        <v>236561</v>
      </c>
      <c r="Q147">
        <v>85774.17</v>
      </c>
      <c r="R147">
        <v>22446624</v>
      </c>
      <c r="S147">
        <v>738081</v>
      </c>
      <c r="T147">
        <v>1664230.18</v>
      </c>
      <c r="U147">
        <v>4511.8999999999996</v>
      </c>
      <c r="V147">
        <v>6176.81</v>
      </c>
      <c r="W147">
        <v>5247</v>
      </c>
      <c r="X147">
        <v>8310</v>
      </c>
      <c r="Y147">
        <v>172827.42</v>
      </c>
      <c r="Z147">
        <v>39003</v>
      </c>
      <c r="AA147">
        <v>153770.37</v>
      </c>
      <c r="AB147">
        <v>2556091</v>
      </c>
      <c r="AC147">
        <v>4998574.07</v>
      </c>
      <c r="AD147">
        <v>4844.9399999999996</v>
      </c>
      <c r="AE147">
        <v>7165.42</v>
      </c>
      <c r="AF147">
        <v>4971</v>
      </c>
      <c r="AG147">
        <v>9078</v>
      </c>
      <c r="AH147">
        <v>448303.85</v>
      </c>
      <c r="AI147">
        <v>111359</v>
      </c>
      <c r="AJ147">
        <v>8784.23</v>
      </c>
      <c r="AK147">
        <v>750470</v>
      </c>
      <c r="AL147">
        <v>47758</v>
      </c>
      <c r="AM147">
        <v>50531.55</v>
      </c>
      <c r="AN147">
        <v>88.68</v>
      </c>
      <c r="AO147">
        <v>92.13</v>
      </c>
      <c r="AP147">
        <v>92</v>
      </c>
      <c r="AQ147">
        <v>311</v>
      </c>
      <c r="AR147">
        <v>40425.24</v>
      </c>
      <c r="AS147">
        <v>612</v>
      </c>
      <c r="AT147">
        <v>124449.68</v>
      </c>
      <c r="AU147">
        <v>26384982</v>
      </c>
      <c r="AV147">
        <v>857548</v>
      </c>
      <c r="AW147">
        <v>390247.11</v>
      </c>
      <c r="AX147">
        <v>8.4</v>
      </c>
      <c r="AY147">
        <v>24.25</v>
      </c>
      <c r="AZ147">
        <v>84</v>
      </c>
      <c r="BA147">
        <v>316</v>
      </c>
      <c r="BB147">
        <v>38619.29</v>
      </c>
      <c r="BC147">
        <v>52308</v>
      </c>
      <c r="BD147">
        <v>41576.83</v>
      </c>
      <c r="BE147">
        <v>20761490</v>
      </c>
      <c r="BF147">
        <v>271102</v>
      </c>
      <c r="BG147">
        <v>700189.58</v>
      </c>
      <c r="BH147">
        <v>472</v>
      </c>
      <c r="BI147">
        <v>482.31</v>
      </c>
      <c r="BJ147">
        <v>287</v>
      </c>
      <c r="BK147">
        <v>438</v>
      </c>
      <c r="BL147">
        <v>64539.17</v>
      </c>
      <c r="BM147">
        <v>4658</v>
      </c>
    </row>
    <row r="148" spans="1:65">
      <c r="A148" s="1">
        <v>43977</v>
      </c>
      <c r="B148" s="1">
        <v>43975</v>
      </c>
      <c r="C148">
        <v>129296914.3</v>
      </c>
      <c r="D148">
        <v>41035562</v>
      </c>
      <c r="E148">
        <v>3008668</v>
      </c>
      <c r="F148">
        <v>18489038</v>
      </c>
      <c r="G148">
        <v>226885.81</v>
      </c>
      <c r="H148">
        <v>555655474</v>
      </c>
      <c r="I148">
        <v>6182581</v>
      </c>
      <c r="J148">
        <v>10729041.720000001</v>
      </c>
      <c r="K148">
        <v>22563.22</v>
      </c>
      <c r="L148">
        <v>30307.71</v>
      </c>
      <c r="M148">
        <v>25868</v>
      </c>
      <c r="N148">
        <v>41195</v>
      </c>
      <c r="O148">
        <v>994796.29</v>
      </c>
      <c r="P148">
        <v>228582</v>
      </c>
      <c r="Q148">
        <v>94578.01</v>
      </c>
      <c r="R148">
        <v>22031482</v>
      </c>
      <c r="S148">
        <v>728334</v>
      </c>
      <c r="T148">
        <v>1951803.24</v>
      </c>
      <c r="U148">
        <v>5155.25</v>
      </c>
      <c r="V148">
        <v>7019.67</v>
      </c>
      <c r="W148">
        <v>5977</v>
      </c>
      <c r="X148">
        <v>9364</v>
      </c>
      <c r="Y148">
        <v>184758.39999999999</v>
      </c>
      <c r="Z148">
        <v>40027</v>
      </c>
      <c r="AA148">
        <v>164199.03</v>
      </c>
      <c r="AB148">
        <v>2497355</v>
      </c>
      <c r="AC148">
        <v>5629311.6699999999</v>
      </c>
      <c r="AD148">
        <v>5184.95</v>
      </c>
      <c r="AE148">
        <v>7666.25</v>
      </c>
      <c r="AF148">
        <v>5394</v>
      </c>
      <c r="AG148">
        <v>9740</v>
      </c>
      <c r="AH148">
        <v>490095.75</v>
      </c>
      <c r="AI148">
        <v>119267</v>
      </c>
      <c r="AJ148">
        <v>9656.99</v>
      </c>
      <c r="AK148">
        <v>901291</v>
      </c>
      <c r="AL148">
        <v>50891</v>
      </c>
      <c r="AM148">
        <v>50362.28</v>
      </c>
      <c r="AN148">
        <v>103.38</v>
      </c>
      <c r="AO148">
        <v>106.69</v>
      </c>
      <c r="AP148">
        <v>106</v>
      </c>
      <c r="AQ148">
        <v>307</v>
      </c>
      <c r="AR148">
        <v>40289.82</v>
      </c>
      <c r="AS148">
        <v>700</v>
      </c>
      <c r="AT148">
        <v>110296.54</v>
      </c>
      <c r="AU148">
        <v>22224354</v>
      </c>
      <c r="AV148">
        <v>826382</v>
      </c>
      <c r="AW148">
        <v>448119.19</v>
      </c>
      <c r="AX148">
        <v>11.2</v>
      </c>
      <c r="AY148">
        <v>24.31</v>
      </c>
      <c r="AZ148">
        <v>112</v>
      </c>
      <c r="BA148">
        <v>304</v>
      </c>
      <c r="BB148">
        <v>43261.17</v>
      </c>
      <c r="BC148">
        <v>54960</v>
      </c>
      <c r="BD148">
        <v>44480.03</v>
      </c>
      <c r="BE148">
        <v>24369677</v>
      </c>
      <c r="BF148">
        <v>278347</v>
      </c>
      <c r="BG148">
        <v>892480.47</v>
      </c>
      <c r="BH148">
        <v>483.58</v>
      </c>
      <c r="BI148">
        <v>493.83</v>
      </c>
      <c r="BJ148">
        <v>306</v>
      </c>
      <c r="BK148">
        <v>456</v>
      </c>
      <c r="BL148">
        <v>75023.16</v>
      </c>
      <c r="BM148">
        <v>5085</v>
      </c>
    </row>
    <row r="149" spans="1:65">
      <c r="A149" s="1">
        <v>43978</v>
      </c>
      <c r="B149" s="1">
        <v>43975</v>
      </c>
      <c r="C149">
        <v>128553886.06999999</v>
      </c>
      <c r="D149">
        <v>39378661</v>
      </c>
      <c r="E149">
        <v>2923933</v>
      </c>
      <c r="F149">
        <v>16695612</v>
      </c>
      <c r="G149">
        <v>231620.17</v>
      </c>
      <c r="H149">
        <v>557837845</v>
      </c>
      <c r="I149">
        <v>6016034</v>
      </c>
      <c r="J149">
        <v>10705705.57</v>
      </c>
      <c r="K149">
        <v>22347.48</v>
      </c>
      <c r="L149">
        <v>29901.65</v>
      </c>
      <c r="M149">
        <v>25602</v>
      </c>
      <c r="N149">
        <v>40538</v>
      </c>
      <c r="O149">
        <v>986790.58</v>
      </c>
      <c r="P149">
        <v>229309</v>
      </c>
      <c r="Q149">
        <v>38889.64</v>
      </c>
      <c r="R149">
        <v>13352389</v>
      </c>
      <c r="S149">
        <v>419502</v>
      </c>
      <c r="T149">
        <v>1268166.17</v>
      </c>
      <c r="U149">
        <v>3178.56</v>
      </c>
      <c r="V149">
        <v>4305.8599999999997</v>
      </c>
      <c r="W149">
        <v>3698</v>
      </c>
      <c r="X149">
        <v>5751</v>
      </c>
      <c r="Y149">
        <v>117719.16</v>
      </c>
      <c r="Z149">
        <v>26710</v>
      </c>
      <c r="AA149">
        <v>158157.45000000001</v>
      </c>
      <c r="AB149">
        <v>2438497</v>
      </c>
      <c r="AC149">
        <v>5588063.04</v>
      </c>
      <c r="AD149">
        <v>5733.37</v>
      </c>
      <c r="AE149">
        <v>8249.59</v>
      </c>
      <c r="AF149">
        <v>5940</v>
      </c>
      <c r="AG149">
        <v>10311</v>
      </c>
      <c r="AH149">
        <v>508188.08</v>
      </c>
      <c r="AI149">
        <v>123237</v>
      </c>
      <c r="AJ149">
        <v>10107.19</v>
      </c>
      <c r="AK149">
        <v>864211</v>
      </c>
      <c r="AL149">
        <v>50403</v>
      </c>
      <c r="AM149">
        <v>46959</v>
      </c>
      <c r="AN149">
        <v>89.7</v>
      </c>
      <c r="AO149">
        <v>92.67</v>
      </c>
      <c r="AP149">
        <v>92</v>
      </c>
      <c r="AQ149">
        <v>307</v>
      </c>
      <c r="AR149">
        <v>37567.199999999997</v>
      </c>
      <c r="AS149">
        <v>650</v>
      </c>
      <c r="AT149">
        <v>121476.74</v>
      </c>
      <c r="AU149">
        <v>24112098</v>
      </c>
      <c r="AV149">
        <v>939472</v>
      </c>
      <c r="AW149">
        <v>469615.32</v>
      </c>
      <c r="AX149">
        <v>15.6</v>
      </c>
      <c r="AY149">
        <v>26.8</v>
      </c>
      <c r="AZ149">
        <v>156</v>
      </c>
      <c r="BA149">
        <v>320</v>
      </c>
      <c r="BB149">
        <v>47040.85</v>
      </c>
      <c r="BC149">
        <v>59772</v>
      </c>
      <c r="BD149">
        <v>42997.19</v>
      </c>
      <c r="BE149">
        <v>23644179</v>
      </c>
      <c r="BF149">
        <v>273713</v>
      </c>
      <c r="BG149">
        <v>869234.69</v>
      </c>
      <c r="BH149">
        <v>509.42</v>
      </c>
      <c r="BI149">
        <v>517.96</v>
      </c>
      <c r="BJ149">
        <v>325</v>
      </c>
      <c r="BK149">
        <v>450</v>
      </c>
      <c r="BL149">
        <v>71172.98</v>
      </c>
      <c r="BM149">
        <v>4724</v>
      </c>
    </row>
    <row r="150" spans="1:65">
      <c r="A150" s="1">
        <v>43979</v>
      </c>
      <c r="B150" s="1">
        <v>43975</v>
      </c>
      <c r="C150">
        <v>129672103.44</v>
      </c>
      <c r="D150">
        <v>39358209</v>
      </c>
      <c r="E150">
        <v>2889450</v>
      </c>
      <c r="F150">
        <v>16833219</v>
      </c>
      <c r="G150">
        <v>228833.61</v>
      </c>
      <c r="H150">
        <v>545582358</v>
      </c>
      <c r="I150">
        <v>5944503</v>
      </c>
      <c r="J150">
        <v>10558966.380000001</v>
      </c>
      <c r="K150">
        <v>22676.04</v>
      </c>
      <c r="L150">
        <v>30188.46</v>
      </c>
      <c r="M150">
        <v>25977</v>
      </c>
      <c r="N150">
        <v>40826</v>
      </c>
      <c r="O150">
        <v>982981.77</v>
      </c>
      <c r="P150">
        <v>225999</v>
      </c>
      <c r="Q150">
        <v>40618.300000000003</v>
      </c>
      <c r="R150">
        <v>13118152</v>
      </c>
      <c r="S150">
        <v>419426</v>
      </c>
      <c r="T150">
        <v>1181505.8799999999</v>
      </c>
      <c r="U150">
        <v>3149.71</v>
      </c>
      <c r="V150">
        <v>4258.0600000000004</v>
      </c>
      <c r="W150">
        <v>3655</v>
      </c>
      <c r="X150">
        <v>5675</v>
      </c>
      <c r="Y150">
        <v>113216.6</v>
      </c>
      <c r="Z150">
        <v>26644</v>
      </c>
      <c r="AA150">
        <v>148695.67000000001</v>
      </c>
      <c r="AB150">
        <v>2319280</v>
      </c>
      <c r="AC150">
        <v>5191813.25</v>
      </c>
      <c r="AD150">
        <v>5129.57</v>
      </c>
      <c r="AE150">
        <v>7508.4</v>
      </c>
      <c r="AF150">
        <v>5305</v>
      </c>
      <c r="AG150">
        <v>9375</v>
      </c>
      <c r="AH150">
        <v>463022.47</v>
      </c>
      <c r="AI150">
        <v>114860</v>
      </c>
      <c r="AJ150">
        <v>10107.49</v>
      </c>
      <c r="AK150">
        <v>877547</v>
      </c>
      <c r="AL150">
        <v>53302</v>
      </c>
      <c r="AM150">
        <v>54861.16</v>
      </c>
      <c r="AN150">
        <v>112.12</v>
      </c>
      <c r="AO150">
        <v>115.43</v>
      </c>
      <c r="AP150">
        <v>115</v>
      </c>
      <c r="AQ150">
        <v>336</v>
      </c>
      <c r="AR150">
        <v>43888.93</v>
      </c>
      <c r="AS150">
        <v>676</v>
      </c>
      <c r="AT150">
        <v>135085.76000000001</v>
      </c>
      <c r="AU150">
        <v>26863872</v>
      </c>
      <c r="AV150">
        <v>1062104</v>
      </c>
      <c r="AW150">
        <v>560670.16</v>
      </c>
      <c r="AX150">
        <v>10</v>
      </c>
      <c r="AY150">
        <v>20.11</v>
      </c>
      <c r="AZ150">
        <v>100</v>
      </c>
      <c r="BA150">
        <v>248</v>
      </c>
      <c r="BB150">
        <v>55066.21</v>
      </c>
      <c r="BC150">
        <v>66212</v>
      </c>
      <c r="BD150">
        <v>45717.1</v>
      </c>
      <c r="BE150">
        <v>25740705</v>
      </c>
      <c r="BF150">
        <v>308089</v>
      </c>
      <c r="BG150">
        <v>875485.56</v>
      </c>
      <c r="BH150">
        <v>574.41999999999996</v>
      </c>
      <c r="BI150">
        <v>585.21</v>
      </c>
      <c r="BJ150">
        <v>354</v>
      </c>
      <c r="BK150">
        <v>512</v>
      </c>
      <c r="BL150">
        <v>76994.8</v>
      </c>
      <c r="BM150">
        <v>4996</v>
      </c>
    </row>
    <row r="151" spans="1:65">
      <c r="A151" s="1">
        <v>43980</v>
      </c>
      <c r="B151" s="1">
        <v>43975</v>
      </c>
      <c r="C151">
        <v>120859689.86</v>
      </c>
      <c r="D151">
        <v>37602135</v>
      </c>
      <c r="E151">
        <v>2674317</v>
      </c>
      <c r="F151">
        <v>16205114</v>
      </c>
      <c r="G151">
        <v>209901.74</v>
      </c>
      <c r="H151">
        <v>509527503</v>
      </c>
      <c r="I151">
        <v>5421501</v>
      </c>
      <c r="J151">
        <v>9373276.2200000007</v>
      </c>
      <c r="K151">
        <v>20667.18</v>
      </c>
      <c r="L151">
        <v>27443.599999999999</v>
      </c>
      <c r="M151">
        <v>23651</v>
      </c>
      <c r="N151">
        <v>36991</v>
      </c>
      <c r="O151">
        <v>876505.32</v>
      </c>
      <c r="P151">
        <v>202663</v>
      </c>
      <c r="Q151">
        <v>55423.41</v>
      </c>
      <c r="R151">
        <v>13151849</v>
      </c>
      <c r="S151">
        <v>436605</v>
      </c>
      <c r="T151">
        <v>1185448.6499999999</v>
      </c>
      <c r="U151">
        <v>2981.39</v>
      </c>
      <c r="V151">
        <v>4050.58</v>
      </c>
      <c r="W151">
        <v>3468</v>
      </c>
      <c r="X151">
        <v>5417</v>
      </c>
      <c r="Y151">
        <v>113410.78</v>
      </c>
      <c r="Z151">
        <v>25724</v>
      </c>
      <c r="AA151">
        <v>143032.84</v>
      </c>
      <c r="AB151">
        <v>2562725</v>
      </c>
      <c r="AC151">
        <v>4710700.92</v>
      </c>
      <c r="AD151">
        <v>5338.4</v>
      </c>
      <c r="AE151">
        <v>7542.82</v>
      </c>
      <c r="AF151">
        <v>5403</v>
      </c>
      <c r="AG151">
        <v>9345</v>
      </c>
      <c r="AH151">
        <v>437049.77</v>
      </c>
      <c r="AI151">
        <v>109916</v>
      </c>
      <c r="AJ151">
        <v>9868.3700000000008</v>
      </c>
      <c r="AK151">
        <v>833474</v>
      </c>
      <c r="AL151">
        <v>50230</v>
      </c>
      <c r="AM151">
        <v>45069.98</v>
      </c>
      <c r="AN151">
        <v>87.79</v>
      </c>
      <c r="AO151">
        <v>90.89</v>
      </c>
      <c r="AP151">
        <v>90</v>
      </c>
      <c r="AQ151">
        <v>304</v>
      </c>
      <c r="AR151">
        <v>36055.980000000003</v>
      </c>
      <c r="AS151">
        <v>631</v>
      </c>
      <c r="AT151">
        <v>145468.46</v>
      </c>
      <c r="AU151">
        <v>28669952</v>
      </c>
      <c r="AV151">
        <v>1059216</v>
      </c>
      <c r="AW151">
        <v>493066.69</v>
      </c>
      <c r="AX151">
        <v>16.8</v>
      </c>
      <c r="AY151">
        <v>27.73</v>
      </c>
      <c r="AZ151">
        <v>168</v>
      </c>
      <c r="BA151">
        <v>328</v>
      </c>
      <c r="BB151">
        <v>49407.65</v>
      </c>
      <c r="BC151">
        <v>60736</v>
      </c>
      <c r="BD151">
        <v>47025.279999999999</v>
      </c>
      <c r="BE151">
        <v>27344330</v>
      </c>
      <c r="BF151">
        <v>326899</v>
      </c>
      <c r="BG151">
        <v>719142.92</v>
      </c>
      <c r="BH151">
        <v>567.64</v>
      </c>
      <c r="BI151">
        <v>576.79</v>
      </c>
      <c r="BJ151">
        <v>347</v>
      </c>
      <c r="BK151">
        <v>481</v>
      </c>
      <c r="BL151">
        <v>69574.47</v>
      </c>
      <c r="BM151">
        <v>4871</v>
      </c>
    </row>
    <row r="152" spans="1:65">
      <c r="A152" s="1">
        <v>43981</v>
      </c>
      <c r="B152" s="1">
        <v>43975</v>
      </c>
      <c r="C152">
        <v>106883032.45999999</v>
      </c>
      <c r="D152">
        <v>34940048</v>
      </c>
      <c r="E152">
        <v>2655534</v>
      </c>
      <c r="F152">
        <v>14446241</v>
      </c>
      <c r="G152">
        <v>215899.99</v>
      </c>
      <c r="H152">
        <v>528367515</v>
      </c>
      <c r="I152">
        <v>5762068</v>
      </c>
      <c r="J152">
        <v>9364734.2200000007</v>
      </c>
      <c r="K152">
        <v>21083.85</v>
      </c>
      <c r="L152">
        <v>28325.58</v>
      </c>
      <c r="M152">
        <v>24079</v>
      </c>
      <c r="N152">
        <v>38207</v>
      </c>
      <c r="O152">
        <v>873727.78</v>
      </c>
      <c r="P152">
        <v>207862</v>
      </c>
      <c r="Q152">
        <v>60950.71</v>
      </c>
      <c r="R152">
        <v>12325910</v>
      </c>
      <c r="S152">
        <v>426553</v>
      </c>
      <c r="T152">
        <v>1127653.51</v>
      </c>
      <c r="U152">
        <v>2873.66</v>
      </c>
      <c r="V152">
        <v>3889.7</v>
      </c>
      <c r="W152">
        <v>3350</v>
      </c>
      <c r="X152">
        <v>5221</v>
      </c>
      <c r="Y152">
        <v>105789.62</v>
      </c>
      <c r="Z152">
        <v>23361</v>
      </c>
      <c r="AA152">
        <v>120601.2</v>
      </c>
      <c r="AB152">
        <v>2485068</v>
      </c>
      <c r="AC152">
        <v>4245779.1500000004</v>
      </c>
      <c r="AD152">
        <v>4862.83</v>
      </c>
      <c r="AE152">
        <v>6931.13</v>
      </c>
      <c r="AF152">
        <v>5092</v>
      </c>
      <c r="AG152">
        <v>8781</v>
      </c>
      <c r="AH152">
        <v>388731.08</v>
      </c>
      <c r="AI152">
        <v>103310</v>
      </c>
      <c r="AJ152">
        <v>10158.43</v>
      </c>
      <c r="AK152">
        <v>849924</v>
      </c>
      <c r="AL152">
        <v>54708</v>
      </c>
      <c r="AM152">
        <v>38337.47</v>
      </c>
      <c r="AN152">
        <v>62.4</v>
      </c>
      <c r="AO152">
        <v>65.150000000000006</v>
      </c>
      <c r="AP152">
        <v>64</v>
      </c>
      <c r="AQ152">
        <v>259</v>
      </c>
      <c r="AR152">
        <v>30669.97</v>
      </c>
      <c r="AS152">
        <v>541</v>
      </c>
      <c r="AT152">
        <v>150964.66</v>
      </c>
      <c r="AU152">
        <v>29756040</v>
      </c>
      <c r="AV152">
        <v>1087144</v>
      </c>
      <c r="AW152">
        <v>453051.66</v>
      </c>
      <c r="AX152">
        <v>14.8</v>
      </c>
      <c r="AY152">
        <v>22.18</v>
      </c>
      <c r="AZ152">
        <v>148</v>
      </c>
      <c r="BA152">
        <v>256</v>
      </c>
      <c r="BB152">
        <v>46397.62</v>
      </c>
      <c r="BC152">
        <v>58756</v>
      </c>
      <c r="BD152">
        <v>40046.19</v>
      </c>
      <c r="BE152">
        <v>25272478</v>
      </c>
      <c r="BF152">
        <v>304925</v>
      </c>
      <c r="BG152">
        <v>694196.1</v>
      </c>
      <c r="BH152">
        <v>441.18</v>
      </c>
      <c r="BI152">
        <v>451.63</v>
      </c>
      <c r="BJ152">
        <v>260</v>
      </c>
      <c r="BK152">
        <v>413</v>
      </c>
      <c r="BL152">
        <v>61513.1</v>
      </c>
      <c r="BM152">
        <v>4675</v>
      </c>
    </row>
    <row r="153" spans="1:65">
      <c r="A153" s="1">
        <v>43982</v>
      </c>
      <c r="B153" s="1">
        <v>43982</v>
      </c>
      <c r="C153">
        <v>114214338.11</v>
      </c>
      <c r="D153">
        <v>34275867</v>
      </c>
      <c r="E153">
        <v>2718543</v>
      </c>
      <c r="F153">
        <v>13502969</v>
      </c>
      <c r="G153">
        <v>239107.01</v>
      </c>
      <c r="H153">
        <v>555485338</v>
      </c>
      <c r="I153">
        <v>6073128</v>
      </c>
      <c r="J153">
        <v>10329955.619999999</v>
      </c>
      <c r="K153">
        <v>22486.59</v>
      </c>
      <c r="L153">
        <v>30368.04</v>
      </c>
      <c r="M153">
        <v>25695</v>
      </c>
      <c r="N153">
        <v>41099</v>
      </c>
      <c r="O153">
        <v>964926.96</v>
      </c>
      <c r="P153">
        <v>228968</v>
      </c>
      <c r="Q153">
        <v>53211.07</v>
      </c>
      <c r="R153">
        <v>11119152</v>
      </c>
      <c r="S153">
        <v>387618</v>
      </c>
      <c r="T153">
        <v>910965.55</v>
      </c>
      <c r="U153">
        <v>2336.02</v>
      </c>
      <c r="V153">
        <v>3257.31</v>
      </c>
      <c r="W153">
        <v>2723</v>
      </c>
      <c r="X153">
        <v>4442</v>
      </c>
      <c r="Y153">
        <v>87785.04</v>
      </c>
      <c r="Z153">
        <v>21414</v>
      </c>
      <c r="AA153">
        <v>136054.53</v>
      </c>
      <c r="AB153">
        <v>2399692</v>
      </c>
      <c r="AC153">
        <v>3662450.56</v>
      </c>
      <c r="AD153">
        <v>4446.84</v>
      </c>
      <c r="AE153">
        <v>6373.2</v>
      </c>
      <c r="AF153">
        <v>5029</v>
      </c>
      <c r="AG153">
        <v>8746</v>
      </c>
      <c r="AH153">
        <v>336242.64</v>
      </c>
      <c r="AI153">
        <v>108469</v>
      </c>
      <c r="AJ153">
        <v>10165.34</v>
      </c>
      <c r="AK153">
        <v>1078990</v>
      </c>
      <c r="AL153">
        <v>65003</v>
      </c>
      <c r="AM153">
        <v>79919.92</v>
      </c>
      <c r="AN153">
        <v>92.69</v>
      </c>
      <c r="AO153">
        <v>97.19</v>
      </c>
      <c r="AP153">
        <v>95</v>
      </c>
      <c r="AQ153">
        <v>434</v>
      </c>
      <c r="AR153">
        <v>63935.94</v>
      </c>
      <c r="AS153">
        <v>945</v>
      </c>
      <c r="AT153">
        <v>149632.28</v>
      </c>
      <c r="AU153">
        <v>34379890</v>
      </c>
      <c r="AV153">
        <v>1239420</v>
      </c>
      <c r="AW153">
        <v>477984.19</v>
      </c>
      <c r="AX153">
        <v>16.8</v>
      </c>
      <c r="AY153">
        <v>29.91</v>
      </c>
      <c r="AZ153">
        <v>168</v>
      </c>
      <c r="BA153">
        <v>360</v>
      </c>
      <c r="BB153">
        <v>48730.5</v>
      </c>
      <c r="BC153">
        <v>62680</v>
      </c>
      <c r="BD153">
        <v>35288.620000000003</v>
      </c>
      <c r="BE153">
        <v>21751934</v>
      </c>
      <c r="BF153">
        <v>245796</v>
      </c>
      <c r="BG153">
        <v>730467.47</v>
      </c>
      <c r="BH153">
        <v>443.36</v>
      </c>
      <c r="BI153">
        <v>451.62</v>
      </c>
      <c r="BJ153">
        <v>277</v>
      </c>
      <c r="BK153">
        <v>398</v>
      </c>
      <c r="BL153">
        <v>66639.16</v>
      </c>
      <c r="BM153">
        <v>4182</v>
      </c>
    </row>
    <row r="154" spans="1:65">
      <c r="A154" s="1">
        <v>43983</v>
      </c>
      <c r="B154" s="1">
        <v>43982</v>
      </c>
      <c r="C154">
        <v>124894483.16</v>
      </c>
      <c r="D154">
        <v>39216831</v>
      </c>
      <c r="E154">
        <v>2716820</v>
      </c>
      <c r="F154">
        <v>18199787</v>
      </c>
      <c r="G154">
        <v>221282.74</v>
      </c>
      <c r="H154">
        <v>508745599</v>
      </c>
      <c r="I154">
        <v>5411221</v>
      </c>
      <c r="J154">
        <v>9934273.5199999996</v>
      </c>
      <c r="K154">
        <v>21774.32</v>
      </c>
      <c r="L154">
        <v>28987.94</v>
      </c>
      <c r="M154">
        <v>24977</v>
      </c>
      <c r="N154">
        <v>39289</v>
      </c>
      <c r="O154">
        <v>930203.18</v>
      </c>
      <c r="P154">
        <v>216141</v>
      </c>
      <c r="Q154">
        <v>62154.09</v>
      </c>
      <c r="R154">
        <v>14495843</v>
      </c>
      <c r="S154">
        <v>488156</v>
      </c>
      <c r="T154">
        <v>1320868.6000000001</v>
      </c>
      <c r="U154">
        <v>3195.43</v>
      </c>
      <c r="V154">
        <v>4368.33</v>
      </c>
      <c r="W154">
        <v>3707</v>
      </c>
      <c r="X154">
        <v>5828</v>
      </c>
      <c r="Y154">
        <v>121976.83</v>
      </c>
      <c r="Z154">
        <v>26946</v>
      </c>
      <c r="AA154">
        <v>136432.98000000001</v>
      </c>
      <c r="AB154">
        <v>2251579</v>
      </c>
      <c r="AC154">
        <v>876929.02</v>
      </c>
      <c r="AD154">
        <v>0</v>
      </c>
      <c r="AE154">
        <v>0</v>
      </c>
      <c r="AF154">
        <v>5352</v>
      </c>
      <c r="AG154">
        <v>9620</v>
      </c>
      <c r="AH154">
        <v>91015.72</v>
      </c>
      <c r="AI154">
        <v>113298</v>
      </c>
      <c r="AJ154">
        <v>9328.36</v>
      </c>
      <c r="AK154">
        <v>1034656</v>
      </c>
      <c r="AL154">
        <v>56029</v>
      </c>
      <c r="AM154">
        <v>56229.23</v>
      </c>
      <c r="AN154">
        <v>108.29</v>
      </c>
      <c r="AO154">
        <v>112.36</v>
      </c>
      <c r="AP154">
        <v>111</v>
      </c>
      <c r="AQ154">
        <v>357</v>
      </c>
      <c r="AR154">
        <v>44983.39</v>
      </c>
      <c r="AS154">
        <v>775</v>
      </c>
      <c r="AT154">
        <v>147825.14000000001</v>
      </c>
      <c r="AU154">
        <v>37321598</v>
      </c>
      <c r="AV154">
        <v>1178602</v>
      </c>
      <c r="AW154">
        <v>538989.64</v>
      </c>
      <c r="AX154">
        <v>16</v>
      </c>
      <c r="AY154">
        <v>36.22</v>
      </c>
      <c r="AZ154">
        <v>160</v>
      </c>
      <c r="BA154">
        <v>456</v>
      </c>
      <c r="BB154">
        <v>52739.28</v>
      </c>
      <c r="BC154">
        <v>62700</v>
      </c>
      <c r="BD154">
        <v>44590.03</v>
      </c>
      <c r="BE154">
        <v>27927488</v>
      </c>
      <c r="BF154">
        <v>290824</v>
      </c>
      <c r="BG154">
        <v>727831.66</v>
      </c>
      <c r="BH154">
        <v>546.22</v>
      </c>
      <c r="BI154">
        <v>556.12</v>
      </c>
      <c r="BJ154">
        <v>336</v>
      </c>
      <c r="BK154">
        <v>481</v>
      </c>
      <c r="BL154">
        <v>65659.61</v>
      </c>
      <c r="BM154">
        <v>5195</v>
      </c>
    </row>
    <row r="155" spans="1:65">
      <c r="A155" s="1">
        <v>43984</v>
      </c>
      <c r="B155" s="1">
        <v>43982</v>
      </c>
      <c r="C155">
        <v>127966091.2</v>
      </c>
      <c r="D155">
        <v>38392940</v>
      </c>
      <c r="E155">
        <v>2718979</v>
      </c>
      <c r="F155">
        <v>16869673</v>
      </c>
      <c r="G155">
        <v>209022.44</v>
      </c>
      <c r="H155">
        <v>502723000</v>
      </c>
      <c r="I155">
        <v>5282015</v>
      </c>
      <c r="J155">
        <v>9579836.7300000004</v>
      </c>
      <c r="K155">
        <v>20665.02</v>
      </c>
      <c r="L155">
        <v>27500.62</v>
      </c>
      <c r="M155">
        <v>23698</v>
      </c>
      <c r="N155">
        <v>37221</v>
      </c>
      <c r="O155">
        <v>889435.99</v>
      </c>
      <c r="P155">
        <v>209044</v>
      </c>
      <c r="Q155">
        <v>99014.76</v>
      </c>
      <c r="R155">
        <v>18671560</v>
      </c>
      <c r="S155">
        <v>650915</v>
      </c>
      <c r="T155">
        <v>1739651.97</v>
      </c>
      <c r="U155">
        <v>4244.3599999999997</v>
      </c>
      <c r="V155">
        <v>5745.28</v>
      </c>
      <c r="W155">
        <v>4929</v>
      </c>
      <c r="X155">
        <v>7669</v>
      </c>
      <c r="Y155">
        <v>162437.37</v>
      </c>
      <c r="Z155">
        <v>35179</v>
      </c>
      <c r="AA155">
        <v>143189.07999999999</v>
      </c>
      <c r="AB155">
        <v>2245236</v>
      </c>
      <c r="AC155">
        <v>900228.06</v>
      </c>
      <c r="AD155">
        <v>0</v>
      </c>
      <c r="AE155">
        <v>0</v>
      </c>
      <c r="AF155">
        <v>5474</v>
      </c>
      <c r="AG155">
        <v>9824</v>
      </c>
      <c r="AH155">
        <v>93453.83</v>
      </c>
      <c r="AI155">
        <v>114517</v>
      </c>
      <c r="AJ155">
        <v>10208.08</v>
      </c>
      <c r="AK155">
        <v>1406478</v>
      </c>
      <c r="AL155">
        <v>78692</v>
      </c>
      <c r="AM155">
        <v>70537.960000000006</v>
      </c>
      <c r="AN155">
        <v>119.97</v>
      </c>
      <c r="AO155">
        <v>123.77</v>
      </c>
      <c r="AP155">
        <v>123</v>
      </c>
      <c r="AQ155">
        <v>432</v>
      </c>
      <c r="AR155">
        <v>56430.37</v>
      </c>
      <c r="AS155">
        <v>913</v>
      </c>
      <c r="AT155">
        <v>111405.62</v>
      </c>
      <c r="AU155">
        <v>29360558</v>
      </c>
      <c r="AV155">
        <v>1151608</v>
      </c>
      <c r="AW155">
        <v>602639.41</v>
      </c>
      <c r="AX155">
        <v>21.6</v>
      </c>
      <c r="AY155">
        <v>40.72</v>
      </c>
      <c r="AZ155">
        <v>216</v>
      </c>
      <c r="BA155">
        <v>496</v>
      </c>
      <c r="BB155">
        <v>59697.05</v>
      </c>
      <c r="BC155">
        <v>72476</v>
      </c>
      <c r="BD155">
        <v>65580.41</v>
      </c>
      <c r="BE155">
        <v>39459530</v>
      </c>
      <c r="BF155">
        <v>407146</v>
      </c>
      <c r="BG155">
        <v>1237328.83</v>
      </c>
      <c r="BH155">
        <v>853.42</v>
      </c>
      <c r="BI155">
        <v>866.88</v>
      </c>
      <c r="BJ155">
        <v>510</v>
      </c>
      <c r="BK155">
        <v>707</v>
      </c>
      <c r="BL155">
        <v>106775.21</v>
      </c>
      <c r="BM155">
        <v>6629</v>
      </c>
    </row>
    <row r="156" spans="1:65">
      <c r="A156" s="1">
        <v>43985</v>
      </c>
      <c r="B156" s="1">
        <v>43982</v>
      </c>
      <c r="C156">
        <v>131406827.70999999</v>
      </c>
      <c r="D156">
        <v>38888501</v>
      </c>
      <c r="E156">
        <v>2807160</v>
      </c>
      <c r="F156">
        <v>16498289</v>
      </c>
      <c r="G156">
        <v>234100.33</v>
      </c>
      <c r="H156">
        <v>496382012</v>
      </c>
      <c r="I156">
        <v>5140289</v>
      </c>
      <c r="J156">
        <v>9819163.7799999993</v>
      </c>
      <c r="K156">
        <v>20995.21</v>
      </c>
      <c r="L156">
        <v>27981.82</v>
      </c>
      <c r="M156">
        <v>24039</v>
      </c>
      <c r="N156">
        <v>37813</v>
      </c>
      <c r="O156">
        <v>899272.57</v>
      </c>
      <c r="P156">
        <v>208123</v>
      </c>
      <c r="Q156">
        <v>70368.67</v>
      </c>
      <c r="R156">
        <v>13967892</v>
      </c>
      <c r="S156">
        <v>467075</v>
      </c>
      <c r="T156">
        <v>1328638.04</v>
      </c>
      <c r="U156">
        <v>3277.17</v>
      </c>
      <c r="V156">
        <v>4418.6899999999996</v>
      </c>
      <c r="W156">
        <v>3808</v>
      </c>
      <c r="X156">
        <v>5888</v>
      </c>
      <c r="Y156">
        <v>121743.1</v>
      </c>
      <c r="Z156">
        <v>26015</v>
      </c>
      <c r="AA156">
        <v>165794.60999999999</v>
      </c>
      <c r="AB156">
        <v>2298367</v>
      </c>
      <c r="AC156">
        <v>1276022.0900000001</v>
      </c>
      <c r="AD156">
        <v>0</v>
      </c>
      <c r="AE156">
        <v>0</v>
      </c>
      <c r="AF156">
        <v>7116</v>
      </c>
      <c r="AG156">
        <v>13100</v>
      </c>
      <c r="AH156">
        <v>135946.57</v>
      </c>
      <c r="AI156">
        <v>170420</v>
      </c>
      <c r="AJ156">
        <v>4438.24</v>
      </c>
      <c r="AK156">
        <v>563412</v>
      </c>
      <c r="AL156">
        <v>31684</v>
      </c>
      <c r="AM156">
        <v>32581.41</v>
      </c>
      <c r="AN156">
        <v>59.53</v>
      </c>
      <c r="AO156">
        <v>61.6</v>
      </c>
      <c r="AP156">
        <v>61</v>
      </c>
      <c r="AQ156">
        <v>203</v>
      </c>
      <c r="AR156">
        <v>26065.13</v>
      </c>
      <c r="AS156">
        <v>429</v>
      </c>
      <c r="AT156">
        <v>35106.18</v>
      </c>
      <c r="AU156">
        <v>7405246</v>
      </c>
      <c r="AV156">
        <v>419094</v>
      </c>
      <c r="AW156">
        <v>396305.91999999998</v>
      </c>
      <c r="AX156">
        <v>11.4</v>
      </c>
      <c r="AY156">
        <v>19.190000000000001</v>
      </c>
      <c r="AZ156">
        <v>114</v>
      </c>
      <c r="BA156">
        <v>228</v>
      </c>
      <c r="BB156">
        <v>38006.379999999997</v>
      </c>
      <c r="BC156">
        <v>43053</v>
      </c>
      <c r="BD156">
        <v>68839.94</v>
      </c>
      <c r="BE156">
        <v>43661481</v>
      </c>
      <c r="BF156">
        <v>450543</v>
      </c>
      <c r="BG156">
        <v>1159941.22</v>
      </c>
      <c r="BH156">
        <v>813.3</v>
      </c>
      <c r="BI156">
        <v>827.98</v>
      </c>
      <c r="BJ156">
        <v>493</v>
      </c>
      <c r="BK156">
        <v>708</v>
      </c>
      <c r="BL156">
        <v>108424.69</v>
      </c>
      <c r="BM156">
        <v>7039</v>
      </c>
    </row>
    <row r="157" spans="1:65">
      <c r="A157" s="1">
        <v>43986</v>
      </c>
      <c r="B157" s="1">
        <v>43982</v>
      </c>
      <c r="C157">
        <v>122830279.19</v>
      </c>
      <c r="D157">
        <v>38299051</v>
      </c>
      <c r="E157">
        <v>2747263</v>
      </c>
      <c r="F157">
        <v>16440225</v>
      </c>
      <c r="G157">
        <v>241531.84</v>
      </c>
      <c r="H157">
        <v>501035426</v>
      </c>
      <c r="I157">
        <v>5174168</v>
      </c>
      <c r="J157">
        <v>9672237.6500000004</v>
      </c>
      <c r="K157">
        <v>20767.95</v>
      </c>
      <c r="L157">
        <v>27522.080000000002</v>
      </c>
      <c r="M157">
        <v>23774</v>
      </c>
      <c r="N157">
        <v>37048</v>
      </c>
      <c r="O157">
        <v>887516.94</v>
      </c>
      <c r="P157">
        <v>202388</v>
      </c>
      <c r="Q157">
        <v>58933.66</v>
      </c>
      <c r="R157">
        <v>11445969</v>
      </c>
      <c r="S157">
        <v>381504</v>
      </c>
      <c r="T157">
        <v>1147440.96</v>
      </c>
      <c r="U157">
        <v>2457.2800000000002</v>
      </c>
      <c r="V157">
        <v>3323.83</v>
      </c>
      <c r="W157">
        <v>2858</v>
      </c>
      <c r="X157">
        <v>4449</v>
      </c>
      <c r="Y157">
        <v>105083.32</v>
      </c>
      <c r="Z157">
        <v>21571</v>
      </c>
      <c r="AA157">
        <v>156354.38</v>
      </c>
      <c r="AB157">
        <v>2363585</v>
      </c>
      <c r="AC157">
        <v>1344871.1</v>
      </c>
      <c r="AD157">
        <v>0</v>
      </c>
      <c r="AE157">
        <v>0</v>
      </c>
      <c r="AF157">
        <v>7522</v>
      </c>
      <c r="AG157">
        <v>13834</v>
      </c>
      <c r="AH157">
        <v>145512.01999999999</v>
      </c>
      <c r="AI157">
        <v>174391</v>
      </c>
      <c r="AJ157">
        <v>10939.49</v>
      </c>
      <c r="AK157">
        <v>1202961</v>
      </c>
      <c r="AL157">
        <v>69080</v>
      </c>
      <c r="AM157">
        <v>85543.53</v>
      </c>
      <c r="AN157">
        <v>124.63</v>
      </c>
      <c r="AO157">
        <v>129.44999999999999</v>
      </c>
      <c r="AP157">
        <v>128</v>
      </c>
      <c r="AQ157">
        <v>558</v>
      </c>
      <c r="AR157">
        <v>68434.820000000007</v>
      </c>
      <c r="AS157">
        <v>1197</v>
      </c>
      <c r="AT157">
        <v>188998.68</v>
      </c>
      <c r="AU157">
        <v>37703708</v>
      </c>
      <c r="AV157">
        <v>1300134</v>
      </c>
      <c r="AW157">
        <v>305130.84999999998</v>
      </c>
      <c r="AX157">
        <v>19.2</v>
      </c>
      <c r="AY157">
        <v>36.409999999999997</v>
      </c>
      <c r="AZ157">
        <v>192</v>
      </c>
      <c r="BA157">
        <v>444</v>
      </c>
      <c r="BB157">
        <v>31077.85</v>
      </c>
      <c r="BC157">
        <v>39192</v>
      </c>
      <c r="BD157">
        <v>50999.78</v>
      </c>
      <c r="BE157">
        <v>29194053</v>
      </c>
      <c r="BF157">
        <v>350755</v>
      </c>
      <c r="BG157">
        <v>1095768.1499999999</v>
      </c>
      <c r="BH157">
        <v>653.72</v>
      </c>
      <c r="BI157">
        <v>665.54</v>
      </c>
      <c r="BJ157">
        <v>393</v>
      </c>
      <c r="BK157">
        <v>566</v>
      </c>
      <c r="BL157">
        <v>95396.54</v>
      </c>
      <c r="BM157">
        <v>6001</v>
      </c>
    </row>
    <row r="158" spans="1:65">
      <c r="A158" s="1">
        <v>43987</v>
      </c>
      <c r="B158" s="1">
        <v>43982</v>
      </c>
      <c r="C158">
        <v>117588736.87</v>
      </c>
      <c r="D158">
        <v>37735351</v>
      </c>
      <c r="E158">
        <v>2682023</v>
      </c>
      <c r="F158">
        <v>16313211</v>
      </c>
      <c r="G158">
        <v>220401.59</v>
      </c>
      <c r="H158">
        <v>476801100</v>
      </c>
      <c r="I158">
        <v>4933612</v>
      </c>
      <c r="J158">
        <v>8379570.0800000001</v>
      </c>
      <c r="K158">
        <v>18966.189999999999</v>
      </c>
      <c r="L158">
        <v>25212.13</v>
      </c>
      <c r="M158">
        <v>21676</v>
      </c>
      <c r="N158">
        <v>33917</v>
      </c>
      <c r="O158">
        <v>779925.14</v>
      </c>
      <c r="P158">
        <v>183514</v>
      </c>
      <c r="Q158">
        <v>102213.68</v>
      </c>
      <c r="R158">
        <v>15947003</v>
      </c>
      <c r="S158">
        <v>565294</v>
      </c>
      <c r="T158">
        <v>1428581.3</v>
      </c>
      <c r="U158">
        <v>3484.11</v>
      </c>
      <c r="V158">
        <v>4724.8500000000004</v>
      </c>
      <c r="W158">
        <v>4051</v>
      </c>
      <c r="X158">
        <v>6324</v>
      </c>
      <c r="Y158">
        <v>132504.29999999999</v>
      </c>
      <c r="Z158">
        <v>29434</v>
      </c>
      <c r="AA158">
        <v>146810.76</v>
      </c>
      <c r="AB158">
        <v>2312413</v>
      </c>
      <c r="AC158">
        <v>1304497.27</v>
      </c>
      <c r="AD158">
        <v>0</v>
      </c>
      <c r="AE158">
        <v>0</v>
      </c>
      <c r="AF158">
        <v>7281</v>
      </c>
      <c r="AG158">
        <v>13541</v>
      </c>
      <c r="AH158">
        <v>139166.07</v>
      </c>
      <c r="AI158">
        <v>170816</v>
      </c>
      <c r="AJ158">
        <v>8713.51</v>
      </c>
      <c r="AK158">
        <v>924432</v>
      </c>
      <c r="AL158">
        <v>59110</v>
      </c>
      <c r="AM158">
        <v>74265.119999999995</v>
      </c>
      <c r="AN158">
        <v>130.61000000000001</v>
      </c>
      <c r="AO158">
        <v>134.88</v>
      </c>
      <c r="AP158">
        <v>134</v>
      </c>
      <c r="AQ158">
        <v>477</v>
      </c>
      <c r="AR158">
        <v>59412.1</v>
      </c>
      <c r="AS158">
        <v>976</v>
      </c>
      <c r="AT158">
        <v>238752.92</v>
      </c>
      <c r="AU158">
        <v>43454642</v>
      </c>
      <c r="AV158">
        <v>1293462</v>
      </c>
      <c r="AW158">
        <v>589972.66</v>
      </c>
      <c r="AX158">
        <v>16.8</v>
      </c>
      <c r="AY158">
        <v>34.28</v>
      </c>
      <c r="AZ158">
        <v>168</v>
      </c>
      <c r="BA158">
        <v>424</v>
      </c>
      <c r="BB158">
        <v>58887.03</v>
      </c>
      <c r="BC158">
        <v>73668</v>
      </c>
      <c r="BD158">
        <v>46736.32</v>
      </c>
      <c r="BE158">
        <v>26662633</v>
      </c>
      <c r="BF158">
        <v>336788</v>
      </c>
      <c r="BG158">
        <v>825762.2</v>
      </c>
      <c r="BH158">
        <v>547.70000000000005</v>
      </c>
      <c r="BI158">
        <v>558.83000000000004</v>
      </c>
      <c r="BJ158">
        <v>336</v>
      </c>
      <c r="BK158">
        <v>499</v>
      </c>
      <c r="BL158">
        <v>75256.28</v>
      </c>
      <c r="BM158">
        <v>5483</v>
      </c>
    </row>
    <row r="159" spans="1:65">
      <c r="A159" s="1">
        <v>43988</v>
      </c>
      <c r="B159" s="1">
        <v>43982</v>
      </c>
      <c r="C159">
        <v>105464278.42</v>
      </c>
      <c r="D159">
        <v>35378788</v>
      </c>
      <c r="E159">
        <v>2763282</v>
      </c>
      <c r="F159">
        <v>14408648</v>
      </c>
      <c r="G159">
        <v>226909.44</v>
      </c>
      <c r="H159">
        <v>515309846</v>
      </c>
      <c r="I159">
        <v>5466877</v>
      </c>
      <c r="J159">
        <v>8835195.0500000007</v>
      </c>
      <c r="K159">
        <v>20189.61</v>
      </c>
      <c r="L159">
        <v>27033.86</v>
      </c>
      <c r="M159">
        <v>23045</v>
      </c>
      <c r="N159">
        <v>36367</v>
      </c>
      <c r="O159">
        <v>822126.36</v>
      </c>
      <c r="P159">
        <v>196684</v>
      </c>
      <c r="Q159">
        <v>128823.56</v>
      </c>
      <c r="R159">
        <v>19633572</v>
      </c>
      <c r="S159">
        <v>711852</v>
      </c>
      <c r="T159">
        <v>1700746.85</v>
      </c>
      <c r="U159">
        <v>4284.8</v>
      </c>
      <c r="V159">
        <v>5768.78</v>
      </c>
      <c r="W159">
        <v>4994</v>
      </c>
      <c r="X159">
        <v>7729</v>
      </c>
      <c r="Y159">
        <v>155106.35999999999</v>
      </c>
      <c r="Z159">
        <v>35010</v>
      </c>
      <c r="AA159">
        <v>139685.12</v>
      </c>
      <c r="AB159">
        <v>2449582</v>
      </c>
      <c r="AC159">
        <v>1264668.48</v>
      </c>
      <c r="AD159">
        <v>0</v>
      </c>
      <c r="AE159">
        <v>0</v>
      </c>
      <c r="AF159">
        <v>7011</v>
      </c>
      <c r="AG159">
        <v>13215</v>
      </c>
      <c r="AH159">
        <v>137377.98000000001</v>
      </c>
      <c r="AI159">
        <v>165296</v>
      </c>
      <c r="AJ159">
        <v>6008.67</v>
      </c>
      <c r="AK159">
        <v>599010</v>
      </c>
      <c r="AL159">
        <v>42509</v>
      </c>
      <c r="AM159">
        <v>51896.5</v>
      </c>
      <c r="AN159">
        <v>82.92</v>
      </c>
      <c r="AO159">
        <v>85.75</v>
      </c>
      <c r="AP159">
        <v>86</v>
      </c>
      <c r="AQ159">
        <v>336</v>
      </c>
      <c r="AR159">
        <v>41517.199999999997</v>
      </c>
      <c r="AS159">
        <v>693</v>
      </c>
      <c r="AT159">
        <v>236716.52</v>
      </c>
      <c r="AU159">
        <v>41640610</v>
      </c>
      <c r="AV159">
        <v>1320424</v>
      </c>
      <c r="AW159">
        <v>516276.86</v>
      </c>
      <c r="AX159">
        <v>21.2</v>
      </c>
      <c r="AY159">
        <v>33.49</v>
      </c>
      <c r="AZ159">
        <v>212</v>
      </c>
      <c r="BA159">
        <v>392</v>
      </c>
      <c r="BB159">
        <v>51237.95</v>
      </c>
      <c r="BC159">
        <v>69984</v>
      </c>
      <c r="BD159">
        <v>34191.360000000001</v>
      </c>
      <c r="BE159">
        <v>18128696</v>
      </c>
      <c r="BF159">
        <v>245186</v>
      </c>
      <c r="BG159">
        <v>740342.33</v>
      </c>
      <c r="BH159">
        <v>380.42</v>
      </c>
      <c r="BI159">
        <v>388.55</v>
      </c>
      <c r="BJ159">
        <v>244</v>
      </c>
      <c r="BK159">
        <v>363</v>
      </c>
      <c r="BL159">
        <v>64849.16</v>
      </c>
      <c r="BM159">
        <v>5203</v>
      </c>
    </row>
    <row r="160" spans="1:65">
      <c r="A160" s="1">
        <v>43989</v>
      </c>
      <c r="B160" s="1">
        <v>43989</v>
      </c>
      <c r="C160">
        <v>115156652.13</v>
      </c>
      <c r="D160">
        <v>35611970</v>
      </c>
      <c r="E160">
        <v>2904577</v>
      </c>
      <c r="F160">
        <v>13956288</v>
      </c>
      <c r="G160">
        <v>253956.69</v>
      </c>
      <c r="H160">
        <v>560108771</v>
      </c>
      <c r="I160">
        <v>6041999</v>
      </c>
      <c r="J160">
        <v>9995177.8699999992</v>
      </c>
      <c r="K160">
        <v>22145.8</v>
      </c>
      <c r="L160">
        <v>29921.08</v>
      </c>
      <c r="M160">
        <v>25279</v>
      </c>
      <c r="N160">
        <v>40409</v>
      </c>
      <c r="O160">
        <v>932538.47</v>
      </c>
      <c r="P160">
        <v>224267</v>
      </c>
      <c r="Q160">
        <v>142171.65</v>
      </c>
      <c r="R160">
        <v>21932750</v>
      </c>
      <c r="S160">
        <v>798480</v>
      </c>
      <c r="T160">
        <v>1790553.27</v>
      </c>
      <c r="U160">
        <v>4753.58</v>
      </c>
      <c r="V160">
        <v>6470.02</v>
      </c>
      <c r="W160">
        <v>5552</v>
      </c>
      <c r="X160">
        <v>8734</v>
      </c>
      <c r="Y160">
        <v>168676.8</v>
      </c>
      <c r="Z160">
        <v>39201</v>
      </c>
      <c r="AA160">
        <v>153564.85999999999</v>
      </c>
      <c r="AB160">
        <v>2564972</v>
      </c>
      <c r="AC160">
        <v>1345176.81</v>
      </c>
      <c r="AD160">
        <v>0</v>
      </c>
      <c r="AE160">
        <v>0</v>
      </c>
      <c r="AF160">
        <v>7401</v>
      </c>
      <c r="AG160">
        <v>14224</v>
      </c>
      <c r="AH160">
        <v>142762.81</v>
      </c>
      <c r="AI160">
        <v>181091</v>
      </c>
      <c r="AJ160">
        <v>6198.28</v>
      </c>
      <c r="AK160">
        <v>717783</v>
      </c>
      <c r="AL160">
        <v>51602</v>
      </c>
      <c r="AM160">
        <v>70614.8</v>
      </c>
      <c r="AN160">
        <v>127.72</v>
      </c>
      <c r="AO160">
        <v>131.87</v>
      </c>
      <c r="AP160">
        <v>131</v>
      </c>
      <c r="AQ160">
        <v>451</v>
      </c>
      <c r="AR160">
        <v>56491.839999999997</v>
      </c>
      <c r="AS160">
        <v>886</v>
      </c>
      <c r="AT160">
        <v>234622.38</v>
      </c>
      <c r="AU160">
        <v>43121292</v>
      </c>
      <c r="AV160">
        <v>1343788</v>
      </c>
      <c r="AW160">
        <v>545365.94999999995</v>
      </c>
      <c r="AX160">
        <v>14</v>
      </c>
      <c r="AY160">
        <v>31.76</v>
      </c>
      <c r="AZ160">
        <v>140</v>
      </c>
      <c r="BA160">
        <v>400</v>
      </c>
      <c r="BB160">
        <v>56297.07</v>
      </c>
      <c r="BC160">
        <v>71476</v>
      </c>
      <c r="BD160">
        <v>49898.97</v>
      </c>
      <c r="BE160">
        <v>33357243</v>
      </c>
      <c r="BF160">
        <v>377057</v>
      </c>
      <c r="BG160">
        <v>1086841.8799999999</v>
      </c>
      <c r="BH160">
        <v>579.52</v>
      </c>
      <c r="BI160">
        <v>591.88</v>
      </c>
      <c r="BJ160">
        <v>349</v>
      </c>
      <c r="BK160">
        <v>530</v>
      </c>
      <c r="BL160">
        <v>97389.48</v>
      </c>
      <c r="BM160">
        <v>6596</v>
      </c>
    </row>
    <row r="161" spans="1:65">
      <c r="A161" s="1">
        <v>43990</v>
      </c>
      <c r="B161" s="1">
        <v>43989</v>
      </c>
      <c r="C161">
        <v>126989202.73999999</v>
      </c>
      <c r="D161">
        <v>40630539</v>
      </c>
      <c r="E161">
        <v>2935951</v>
      </c>
      <c r="F161">
        <v>18572580</v>
      </c>
      <c r="G161">
        <v>241361.68</v>
      </c>
      <c r="H161">
        <v>533505187</v>
      </c>
      <c r="I161">
        <v>5555813</v>
      </c>
      <c r="J161">
        <v>9855075.4199999999</v>
      </c>
      <c r="K161">
        <v>21189.119999999999</v>
      </c>
      <c r="L161">
        <v>28460.49</v>
      </c>
      <c r="M161">
        <v>24293</v>
      </c>
      <c r="N161">
        <v>38653</v>
      </c>
      <c r="O161">
        <v>907686.36</v>
      </c>
      <c r="P161">
        <v>210968</v>
      </c>
      <c r="Q161">
        <v>122887.79</v>
      </c>
      <c r="R161">
        <v>19816405</v>
      </c>
      <c r="S161">
        <v>702067</v>
      </c>
      <c r="T161">
        <v>1753491.71</v>
      </c>
      <c r="U161">
        <v>4309.46</v>
      </c>
      <c r="V161">
        <v>5782.27</v>
      </c>
      <c r="W161">
        <v>5016</v>
      </c>
      <c r="X161">
        <v>7717</v>
      </c>
      <c r="Y161">
        <v>161875.53</v>
      </c>
      <c r="Z161">
        <v>34390</v>
      </c>
      <c r="AA161">
        <v>173698.36</v>
      </c>
      <c r="AB161">
        <v>2524404</v>
      </c>
      <c r="AC161">
        <v>1499747.13</v>
      </c>
      <c r="AD161">
        <v>0</v>
      </c>
      <c r="AE161">
        <v>0</v>
      </c>
      <c r="AF161">
        <v>8199</v>
      </c>
      <c r="AG161">
        <v>15643</v>
      </c>
      <c r="AH161">
        <v>159529.60999999999</v>
      </c>
      <c r="AI161">
        <v>191125</v>
      </c>
      <c r="AJ161">
        <v>8768.01</v>
      </c>
      <c r="AK161">
        <v>874134</v>
      </c>
      <c r="AL161">
        <v>59544</v>
      </c>
      <c r="AM161">
        <v>73221.7</v>
      </c>
      <c r="AN161">
        <v>124.6</v>
      </c>
      <c r="AO161">
        <v>131.69999999999999</v>
      </c>
      <c r="AP161">
        <v>128</v>
      </c>
      <c r="AQ161">
        <v>461</v>
      </c>
      <c r="AR161">
        <v>58577.36</v>
      </c>
      <c r="AS161">
        <v>939</v>
      </c>
      <c r="AT161">
        <v>242472.2</v>
      </c>
      <c r="AU161">
        <v>43413556</v>
      </c>
      <c r="AV161">
        <v>1161514</v>
      </c>
      <c r="AW161">
        <v>522306.26</v>
      </c>
      <c r="AX161">
        <v>22.4</v>
      </c>
      <c r="AY161">
        <v>36.880000000000003</v>
      </c>
      <c r="AZ161">
        <v>224</v>
      </c>
      <c r="BA161">
        <v>436</v>
      </c>
      <c r="BB161">
        <v>50847.05</v>
      </c>
      <c r="BC161">
        <v>62648</v>
      </c>
      <c r="BD161">
        <v>52392.06</v>
      </c>
      <c r="BE161">
        <v>34215922</v>
      </c>
      <c r="BF161">
        <v>356048</v>
      </c>
      <c r="BG161">
        <v>1060006.67</v>
      </c>
      <c r="BH161">
        <v>547.62</v>
      </c>
      <c r="BI161">
        <v>559.78</v>
      </c>
      <c r="BJ161">
        <v>334</v>
      </c>
      <c r="BK161">
        <v>512</v>
      </c>
      <c r="BL161">
        <v>92277.15</v>
      </c>
      <c r="BM161">
        <v>5976</v>
      </c>
    </row>
    <row r="162" spans="1:65">
      <c r="A162" s="1">
        <v>43991</v>
      </c>
      <c r="B162" s="1">
        <v>43989</v>
      </c>
      <c r="C162">
        <v>126983313.19</v>
      </c>
      <c r="D162">
        <v>39188540</v>
      </c>
      <c r="E162">
        <v>2910463</v>
      </c>
      <c r="F162">
        <v>16482251</v>
      </c>
      <c r="G162">
        <v>235636.57</v>
      </c>
      <c r="H162">
        <v>530019447</v>
      </c>
      <c r="I162">
        <v>5444569</v>
      </c>
      <c r="J162">
        <v>9608730.6699999999</v>
      </c>
      <c r="K162">
        <v>20248.88</v>
      </c>
      <c r="L162">
        <v>27051.38</v>
      </c>
      <c r="M162">
        <v>23199</v>
      </c>
      <c r="N162">
        <v>36606</v>
      </c>
      <c r="O162">
        <v>887858.38</v>
      </c>
      <c r="P162">
        <v>205203</v>
      </c>
      <c r="Q162">
        <v>101319.53</v>
      </c>
      <c r="R162">
        <v>17986109</v>
      </c>
      <c r="S162">
        <v>623236</v>
      </c>
      <c r="T162">
        <v>1593549.67</v>
      </c>
      <c r="U162">
        <v>3800.98</v>
      </c>
      <c r="V162">
        <v>5134.67</v>
      </c>
      <c r="W162">
        <v>4423</v>
      </c>
      <c r="X162">
        <v>6865</v>
      </c>
      <c r="Y162">
        <v>147070.62</v>
      </c>
      <c r="Z162">
        <v>31780</v>
      </c>
      <c r="AA162">
        <v>170429.37</v>
      </c>
      <c r="AB162">
        <v>2428718</v>
      </c>
      <c r="AC162">
        <v>1441693.71</v>
      </c>
      <c r="AD162">
        <v>0</v>
      </c>
      <c r="AE162">
        <v>0</v>
      </c>
      <c r="AF162">
        <v>7965</v>
      </c>
      <c r="AG162">
        <v>15009</v>
      </c>
      <c r="AH162">
        <v>152362.47</v>
      </c>
      <c r="AI162">
        <v>184308</v>
      </c>
      <c r="AJ162">
        <v>6854.15</v>
      </c>
      <c r="AK162">
        <v>675184</v>
      </c>
      <c r="AL162">
        <v>47474</v>
      </c>
      <c r="AM162">
        <v>63258.45</v>
      </c>
      <c r="AN162">
        <v>117.02</v>
      </c>
      <c r="AO162">
        <v>123.15</v>
      </c>
      <c r="AP162">
        <v>120</v>
      </c>
      <c r="AQ162">
        <v>394</v>
      </c>
      <c r="AR162">
        <v>50606.76</v>
      </c>
      <c r="AS162">
        <v>760</v>
      </c>
      <c r="AT162">
        <v>237811.58</v>
      </c>
      <c r="AU162">
        <v>42113974</v>
      </c>
      <c r="AV162">
        <v>771762</v>
      </c>
      <c r="AW162">
        <v>487512.6</v>
      </c>
      <c r="AX162">
        <v>14.8</v>
      </c>
      <c r="AY162">
        <v>29.83</v>
      </c>
      <c r="AZ162">
        <v>148</v>
      </c>
      <c r="BA162">
        <v>368</v>
      </c>
      <c r="BB162">
        <v>48220.53</v>
      </c>
      <c r="BC162">
        <v>59652</v>
      </c>
      <c r="BD162">
        <v>48967.74</v>
      </c>
      <c r="BE162">
        <v>32589716</v>
      </c>
      <c r="BF162">
        <v>338791</v>
      </c>
      <c r="BG162">
        <v>940788.72</v>
      </c>
      <c r="BH162">
        <v>546.28</v>
      </c>
      <c r="BI162">
        <v>557.41</v>
      </c>
      <c r="BJ162">
        <v>349</v>
      </c>
      <c r="BK162">
        <v>512</v>
      </c>
      <c r="BL162">
        <v>85779.65</v>
      </c>
      <c r="BM162">
        <v>5904</v>
      </c>
    </row>
    <row r="163" spans="1:65">
      <c r="A163" s="1">
        <v>43992</v>
      </c>
      <c r="B163" s="1">
        <v>43989</v>
      </c>
      <c r="C163">
        <v>124220863.34999999</v>
      </c>
      <c r="D163">
        <v>38406239</v>
      </c>
      <c r="E163">
        <v>2863794</v>
      </c>
      <c r="F163">
        <v>15924045</v>
      </c>
      <c r="G163">
        <v>226431.14</v>
      </c>
      <c r="H163">
        <v>503571415</v>
      </c>
      <c r="I163">
        <v>5145651</v>
      </c>
      <c r="J163">
        <v>9288935.7200000007</v>
      </c>
      <c r="K163">
        <v>19476.02</v>
      </c>
      <c r="L163">
        <v>26054.799999999999</v>
      </c>
      <c r="M163">
        <v>22294</v>
      </c>
      <c r="N163">
        <v>35239</v>
      </c>
      <c r="O163">
        <v>858104.46</v>
      </c>
      <c r="P163">
        <v>195430</v>
      </c>
      <c r="Q163">
        <v>81516.28</v>
      </c>
      <c r="R163">
        <v>16054226</v>
      </c>
      <c r="S163">
        <v>541208</v>
      </c>
      <c r="T163">
        <v>1366135.27</v>
      </c>
      <c r="U163">
        <v>3434.12</v>
      </c>
      <c r="V163">
        <v>4692.0600000000004</v>
      </c>
      <c r="W163">
        <v>3995</v>
      </c>
      <c r="X163">
        <v>6296</v>
      </c>
      <c r="Y163">
        <v>129926.66</v>
      </c>
      <c r="Z163">
        <v>29108</v>
      </c>
      <c r="AA163">
        <v>158406.62</v>
      </c>
      <c r="AB163">
        <v>2281975</v>
      </c>
      <c r="AC163">
        <v>1407249.69</v>
      </c>
      <c r="AD163">
        <v>0</v>
      </c>
      <c r="AE163">
        <v>0</v>
      </c>
      <c r="AF163">
        <v>7783</v>
      </c>
      <c r="AG163">
        <v>14735</v>
      </c>
      <c r="AH163">
        <v>153975.32</v>
      </c>
      <c r="AI163">
        <v>179971</v>
      </c>
      <c r="AJ163">
        <v>6603.48</v>
      </c>
      <c r="AK163">
        <v>541110</v>
      </c>
      <c r="AL163">
        <v>41669</v>
      </c>
      <c r="AM163">
        <v>58860.17</v>
      </c>
      <c r="AN163">
        <v>108.21</v>
      </c>
      <c r="AO163">
        <v>113.74</v>
      </c>
      <c r="AP163">
        <v>111</v>
      </c>
      <c r="AQ163">
        <v>383</v>
      </c>
      <c r="AR163">
        <v>47088.13</v>
      </c>
      <c r="AS163">
        <v>733</v>
      </c>
      <c r="AT163">
        <v>250575.28</v>
      </c>
      <c r="AU163">
        <v>38893102</v>
      </c>
      <c r="AV163">
        <v>742488</v>
      </c>
      <c r="AW163">
        <v>461827.61</v>
      </c>
      <c r="AX163">
        <v>12.4</v>
      </c>
      <c r="AY163">
        <v>24.69</v>
      </c>
      <c r="AZ163">
        <v>124</v>
      </c>
      <c r="BA163">
        <v>304</v>
      </c>
      <c r="BB163">
        <v>45646.74</v>
      </c>
      <c r="BC163">
        <v>55648</v>
      </c>
      <c r="BD163">
        <v>48642.73</v>
      </c>
      <c r="BE163">
        <v>32087058</v>
      </c>
      <c r="BF163">
        <v>325487</v>
      </c>
      <c r="BG163">
        <v>834722.51</v>
      </c>
      <c r="BH163">
        <v>472.58</v>
      </c>
      <c r="BI163">
        <v>482.21</v>
      </c>
      <c r="BJ163">
        <v>306</v>
      </c>
      <c r="BK163">
        <v>447</v>
      </c>
      <c r="BL163">
        <v>78011.149999999994</v>
      </c>
      <c r="BM163">
        <v>6385</v>
      </c>
    </row>
    <row r="164" spans="1:65">
      <c r="A164" s="1">
        <v>43993</v>
      </c>
      <c r="B164" s="1">
        <v>43989</v>
      </c>
      <c r="C164">
        <v>120833771.69</v>
      </c>
      <c r="D164">
        <v>37933305</v>
      </c>
      <c r="E164">
        <v>2768102</v>
      </c>
      <c r="F164">
        <v>15863004</v>
      </c>
      <c r="G164">
        <v>210863.35999999999</v>
      </c>
      <c r="H164">
        <v>489122029</v>
      </c>
      <c r="I164">
        <v>4911522</v>
      </c>
      <c r="J164">
        <v>8553962.1199999992</v>
      </c>
      <c r="K164">
        <v>17945.27</v>
      </c>
      <c r="L164">
        <v>23896.92</v>
      </c>
      <c r="M164">
        <v>20539</v>
      </c>
      <c r="N164">
        <v>32256</v>
      </c>
      <c r="O164">
        <v>792440.38</v>
      </c>
      <c r="P164">
        <v>182426</v>
      </c>
      <c r="Q164">
        <v>80281.259999999995</v>
      </c>
      <c r="R164">
        <v>15291759</v>
      </c>
      <c r="S164">
        <v>510097</v>
      </c>
      <c r="T164">
        <v>1297374.47</v>
      </c>
      <c r="U164">
        <v>3422.35</v>
      </c>
      <c r="V164">
        <v>4562.7299999999996</v>
      </c>
      <c r="W164">
        <v>3982</v>
      </c>
      <c r="X164">
        <v>6079</v>
      </c>
      <c r="Y164">
        <v>125447.02</v>
      </c>
      <c r="Z164">
        <v>28683</v>
      </c>
      <c r="AA164">
        <v>156729.01999999999</v>
      </c>
      <c r="AB164">
        <v>2224067</v>
      </c>
      <c r="AC164">
        <v>1573787.47</v>
      </c>
      <c r="AD164">
        <v>0</v>
      </c>
      <c r="AE164">
        <v>0</v>
      </c>
      <c r="AF164">
        <v>8586</v>
      </c>
      <c r="AG164">
        <v>16143</v>
      </c>
      <c r="AH164">
        <v>171668.78</v>
      </c>
      <c r="AI164">
        <v>183450</v>
      </c>
      <c r="AJ164">
        <v>6876.43</v>
      </c>
      <c r="AK164">
        <v>531827</v>
      </c>
      <c r="AL164">
        <v>66073</v>
      </c>
      <c r="AM164">
        <v>49084.11</v>
      </c>
      <c r="AN164">
        <v>104.25</v>
      </c>
      <c r="AO164">
        <v>108.53</v>
      </c>
      <c r="AP164">
        <v>107</v>
      </c>
      <c r="AQ164">
        <v>314</v>
      </c>
      <c r="AR164">
        <v>39267.29</v>
      </c>
      <c r="AS164">
        <v>606</v>
      </c>
      <c r="AT164">
        <v>322977.12</v>
      </c>
      <c r="AU164">
        <v>48000084</v>
      </c>
      <c r="AV164">
        <v>915682</v>
      </c>
      <c r="AW164">
        <v>515538.67</v>
      </c>
      <c r="AX164">
        <v>19.600000000000001</v>
      </c>
      <c r="AY164">
        <v>44.19</v>
      </c>
      <c r="AZ164">
        <v>196</v>
      </c>
      <c r="BA164">
        <v>556</v>
      </c>
      <c r="BB164">
        <v>51432.85</v>
      </c>
      <c r="BC164">
        <v>65084</v>
      </c>
      <c r="BD164">
        <v>43597.68</v>
      </c>
      <c r="BE164">
        <v>25079544</v>
      </c>
      <c r="BF164">
        <v>253782</v>
      </c>
      <c r="BG164">
        <v>698346.64</v>
      </c>
      <c r="BH164">
        <v>410.28</v>
      </c>
      <c r="BI164">
        <v>419.57</v>
      </c>
      <c r="BJ164">
        <v>264</v>
      </c>
      <c r="BK164">
        <v>400</v>
      </c>
      <c r="BL164">
        <v>66062.179999999993</v>
      </c>
      <c r="BM164">
        <v>5249</v>
      </c>
    </row>
    <row r="165" spans="1:65">
      <c r="A165" s="1">
        <v>43994</v>
      </c>
      <c r="B165" s="1">
        <v>43989</v>
      </c>
      <c r="C165">
        <v>115187346.94</v>
      </c>
      <c r="D165">
        <v>36960172</v>
      </c>
      <c r="E165">
        <v>2646373</v>
      </c>
      <c r="F165">
        <v>15642743</v>
      </c>
      <c r="G165">
        <v>189171.71</v>
      </c>
      <c r="H165">
        <v>460501905</v>
      </c>
      <c r="I165">
        <v>4646714</v>
      </c>
      <c r="J165">
        <v>7854752.6900000004</v>
      </c>
      <c r="K165">
        <v>17142.099999999999</v>
      </c>
      <c r="L165">
        <v>22769.65</v>
      </c>
      <c r="M165">
        <v>19605</v>
      </c>
      <c r="N165">
        <v>30648</v>
      </c>
      <c r="O165">
        <v>730911.11</v>
      </c>
      <c r="P165">
        <v>171164</v>
      </c>
      <c r="Q165">
        <v>77681.539999999994</v>
      </c>
      <c r="R165">
        <v>15638135</v>
      </c>
      <c r="S165">
        <v>498079</v>
      </c>
      <c r="T165">
        <v>1298674.1399999999</v>
      </c>
      <c r="U165">
        <v>3220.95</v>
      </c>
      <c r="V165">
        <v>4294.2700000000004</v>
      </c>
      <c r="W165">
        <v>3751</v>
      </c>
      <c r="X165">
        <v>5724</v>
      </c>
      <c r="Y165">
        <v>122177.79</v>
      </c>
      <c r="Z165">
        <v>27487</v>
      </c>
      <c r="AA165">
        <v>146612.75</v>
      </c>
      <c r="AB165">
        <v>2118931</v>
      </c>
      <c r="AC165">
        <v>1235243.3</v>
      </c>
      <c r="AD165">
        <v>0</v>
      </c>
      <c r="AE165">
        <v>0</v>
      </c>
      <c r="AF165">
        <v>6760</v>
      </c>
      <c r="AG165">
        <v>12559</v>
      </c>
      <c r="AH165">
        <v>129210.18</v>
      </c>
      <c r="AI165">
        <v>162342</v>
      </c>
      <c r="AJ165">
        <v>6956.22</v>
      </c>
      <c r="AK165">
        <v>538330</v>
      </c>
      <c r="AL165">
        <v>55134</v>
      </c>
      <c r="AM165">
        <v>46927.49</v>
      </c>
      <c r="AN165">
        <v>79.92</v>
      </c>
      <c r="AO165">
        <v>83.5</v>
      </c>
      <c r="AP165">
        <v>82</v>
      </c>
      <c r="AQ165">
        <v>288</v>
      </c>
      <c r="AR165">
        <v>37541.99</v>
      </c>
      <c r="AS165">
        <v>680</v>
      </c>
      <c r="AT165">
        <v>373667.54</v>
      </c>
      <c r="AU165">
        <v>55940478</v>
      </c>
      <c r="AV165">
        <v>945858</v>
      </c>
      <c r="AW165">
        <v>488624.59</v>
      </c>
      <c r="AX165">
        <v>24.4</v>
      </c>
      <c r="AY165">
        <v>51.45</v>
      </c>
      <c r="AZ165">
        <v>244</v>
      </c>
      <c r="BA165">
        <v>640</v>
      </c>
      <c r="BB165">
        <v>49768.92</v>
      </c>
      <c r="BC165">
        <v>61480</v>
      </c>
      <c r="BD165">
        <v>59010.27</v>
      </c>
      <c r="BE165">
        <v>35188406</v>
      </c>
      <c r="BF165">
        <v>369896</v>
      </c>
      <c r="BG165">
        <v>1062596.07</v>
      </c>
      <c r="BH165">
        <v>549.72</v>
      </c>
      <c r="BI165">
        <v>559.97</v>
      </c>
      <c r="BJ165">
        <v>339</v>
      </c>
      <c r="BK165">
        <v>489</v>
      </c>
      <c r="BL165">
        <v>96553.68</v>
      </c>
      <c r="BM165">
        <v>6157</v>
      </c>
    </row>
    <row r="166" spans="1:65">
      <c r="A166" s="1">
        <v>43995</v>
      </c>
      <c r="B166" s="1">
        <v>43989</v>
      </c>
      <c r="C166">
        <v>101023719.86</v>
      </c>
      <c r="D166">
        <v>34362162</v>
      </c>
      <c r="E166">
        <v>2701239</v>
      </c>
      <c r="F166">
        <v>13632850</v>
      </c>
      <c r="G166">
        <v>189364.43</v>
      </c>
      <c r="H166">
        <v>473914608</v>
      </c>
      <c r="I166">
        <v>4961213</v>
      </c>
      <c r="J166">
        <v>7878443.8700000001</v>
      </c>
      <c r="K166">
        <v>17118.759999999998</v>
      </c>
      <c r="L166">
        <v>22929.94</v>
      </c>
      <c r="M166">
        <v>19530</v>
      </c>
      <c r="N166">
        <v>30833</v>
      </c>
      <c r="O166">
        <v>734907.99</v>
      </c>
      <c r="P166">
        <v>174664</v>
      </c>
      <c r="Q166">
        <v>113118.69</v>
      </c>
      <c r="R166">
        <v>18967225</v>
      </c>
      <c r="S166">
        <v>665124</v>
      </c>
      <c r="T166">
        <v>1483494.35</v>
      </c>
      <c r="U166">
        <v>3827.72</v>
      </c>
      <c r="V166">
        <v>5181.82</v>
      </c>
      <c r="W166">
        <v>4473</v>
      </c>
      <c r="X166">
        <v>6988</v>
      </c>
      <c r="Y166">
        <v>143768.43</v>
      </c>
      <c r="Z166">
        <v>35057</v>
      </c>
      <c r="AA166">
        <v>132174.1</v>
      </c>
      <c r="AB166">
        <v>2168987</v>
      </c>
      <c r="AC166">
        <v>1188245.53</v>
      </c>
      <c r="AD166">
        <v>0</v>
      </c>
      <c r="AE166">
        <v>0</v>
      </c>
      <c r="AF166">
        <v>6537</v>
      </c>
      <c r="AG166">
        <v>11993</v>
      </c>
      <c r="AH166">
        <v>129021.11</v>
      </c>
      <c r="AI166">
        <v>154719</v>
      </c>
      <c r="AJ166">
        <v>7107.12</v>
      </c>
      <c r="AK166">
        <v>635178</v>
      </c>
      <c r="AL166">
        <v>45120</v>
      </c>
      <c r="AM166">
        <v>55273.37</v>
      </c>
      <c r="AN166">
        <v>82.83</v>
      </c>
      <c r="AO166">
        <v>88.88</v>
      </c>
      <c r="AP166">
        <v>85</v>
      </c>
      <c r="AQ166">
        <v>321</v>
      </c>
      <c r="AR166">
        <v>44218.7</v>
      </c>
      <c r="AS166">
        <v>605</v>
      </c>
      <c r="AT166">
        <v>386444.22</v>
      </c>
      <c r="AU166">
        <v>59148114</v>
      </c>
      <c r="AV166">
        <v>1020396</v>
      </c>
      <c r="AW166">
        <v>441865.12</v>
      </c>
      <c r="AX166">
        <v>25.2</v>
      </c>
      <c r="AY166">
        <v>50.06</v>
      </c>
      <c r="AZ166">
        <v>252</v>
      </c>
      <c r="BA166">
        <v>616</v>
      </c>
      <c r="BB166">
        <v>44376.19</v>
      </c>
      <c r="BC166">
        <v>59596</v>
      </c>
      <c r="BD166">
        <v>48426.400000000001</v>
      </c>
      <c r="BE166">
        <v>29357029</v>
      </c>
      <c r="BF166">
        <v>342758</v>
      </c>
      <c r="BG166">
        <v>944367.74</v>
      </c>
      <c r="BH166">
        <v>513.02</v>
      </c>
      <c r="BI166">
        <v>522.16999999999996</v>
      </c>
      <c r="BJ166">
        <v>297</v>
      </c>
      <c r="BK166">
        <v>431</v>
      </c>
      <c r="BL166">
        <v>84458.82</v>
      </c>
      <c r="BM166">
        <v>5721</v>
      </c>
    </row>
    <row r="167" spans="1:65">
      <c r="A167" s="1">
        <v>43996</v>
      </c>
      <c r="B167" s="1">
        <v>43996</v>
      </c>
      <c r="C167">
        <v>111675317.95</v>
      </c>
      <c r="D167">
        <v>34891033</v>
      </c>
      <c r="E167">
        <v>2876760</v>
      </c>
      <c r="F167">
        <v>13367379</v>
      </c>
      <c r="G167">
        <v>210201.11</v>
      </c>
      <c r="H167">
        <v>508210356</v>
      </c>
      <c r="I167">
        <v>5385219</v>
      </c>
      <c r="J167">
        <v>9060164.4800000004</v>
      </c>
      <c r="K167">
        <v>18480.080000000002</v>
      </c>
      <c r="L167">
        <v>24997.68</v>
      </c>
      <c r="M167">
        <v>21087</v>
      </c>
      <c r="N167">
        <v>33780</v>
      </c>
      <c r="O167">
        <v>844947.85</v>
      </c>
      <c r="P167">
        <v>196948</v>
      </c>
      <c r="Q167">
        <v>106392.27</v>
      </c>
      <c r="R167">
        <v>19175260</v>
      </c>
      <c r="S167">
        <v>655208</v>
      </c>
      <c r="T167">
        <v>1483684.06</v>
      </c>
      <c r="U167">
        <v>3773.47</v>
      </c>
      <c r="V167">
        <v>5136.3100000000004</v>
      </c>
      <c r="W167">
        <v>4407</v>
      </c>
      <c r="X167">
        <v>6956</v>
      </c>
      <c r="Y167">
        <v>143331.38</v>
      </c>
      <c r="Z167">
        <v>35103</v>
      </c>
      <c r="AA167">
        <v>145783.29999999999</v>
      </c>
      <c r="AB167">
        <v>2320102</v>
      </c>
      <c r="AC167">
        <v>1255524.68</v>
      </c>
      <c r="AD167">
        <v>0</v>
      </c>
      <c r="AE167">
        <v>0</v>
      </c>
      <c r="AF167">
        <v>6989</v>
      </c>
      <c r="AG167">
        <v>13229</v>
      </c>
      <c r="AH167">
        <v>134251.82999999999</v>
      </c>
      <c r="AI167">
        <v>168907</v>
      </c>
      <c r="AJ167">
        <v>6496.17</v>
      </c>
      <c r="AK167">
        <v>666389</v>
      </c>
      <c r="AL167">
        <v>52951</v>
      </c>
      <c r="AM167">
        <v>49206.67</v>
      </c>
      <c r="AN167">
        <v>81.8</v>
      </c>
      <c r="AO167">
        <v>87.11</v>
      </c>
      <c r="AP167">
        <v>84</v>
      </c>
      <c r="AQ167">
        <v>316</v>
      </c>
      <c r="AR167">
        <v>39365.33</v>
      </c>
      <c r="AS167">
        <v>651</v>
      </c>
      <c r="AT167">
        <v>372715.92</v>
      </c>
      <c r="AU167">
        <v>58148676</v>
      </c>
      <c r="AV167">
        <v>1091446</v>
      </c>
      <c r="AW167">
        <v>498313.37</v>
      </c>
      <c r="AX167">
        <v>27.2</v>
      </c>
      <c r="AY167">
        <v>61.08</v>
      </c>
      <c r="AZ167">
        <v>272</v>
      </c>
      <c r="BA167">
        <v>768</v>
      </c>
      <c r="BB167">
        <v>50223.88</v>
      </c>
      <c r="BC167">
        <v>63836</v>
      </c>
      <c r="BD167">
        <v>47411.78</v>
      </c>
      <c r="BE167">
        <v>31059229</v>
      </c>
      <c r="BF167">
        <v>362371</v>
      </c>
      <c r="BG167">
        <v>1002650.18</v>
      </c>
      <c r="BH167">
        <v>498.18</v>
      </c>
      <c r="BI167">
        <v>507.81</v>
      </c>
      <c r="BJ167">
        <v>300</v>
      </c>
      <c r="BK167">
        <v>441</v>
      </c>
      <c r="BL167">
        <v>83788.37</v>
      </c>
      <c r="BM167">
        <v>5437</v>
      </c>
    </row>
    <row r="168" spans="1:65">
      <c r="A168" s="1">
        <v>43997</v>
      </c>
      <c r="B168" s="1">
        <v>43996</v>
      </c>
      <c r="C168">
        <v>125658845.20999999</v>
      </c>
      <c r="D168">
        <v>40066134</v>
      </c>
      <c r="E168">
        <v>2924260</v>
      </c>
      <c r="F168">
        <v>18084005</v>
      </c>
      <c r="G168">
        <v>201653.58</v>
      </c>
      <c r="H168">
        <v>484476695</v>
      </c>
      <c r="I168">
        <v>5005918</v>
      </c>
      <c r="J168">
        <v>8837097.3499999996</v>
      </c>
      <c r="K168">
        <v>18178.66</v>
      </c>
      <c r="L168">
        <v>24407.29</v>
      </c>
      <c r="M168">
        <v>20840</v>
      </c>
      <c r="N168">
        <v>33150</v>
      </c>
      <c r="O168">
        <v>822896.85</v>
      </c>
      <c r="P168">
        <v>189733</v>
      </c>
      <c r="Q168">
        <v>116393.67</v>
      </c>
      <c r="R168">
        <v>19550887</v>
      </c>
      <c r="S168">
        <v>671696</v>
      </c>
      <c r="T168">
        <v>1652008.34</v>
      </c>
      <c r="U168">
        <v>3985.94</v>
      </c>
      <c r="V168">
        <v>5417.55</v>
      </c>
      <c r="W168">
        <v>4637</v>
      </c>
      <c r="X168">
        <v>7271</v>
      </c>
      <c r="Y168">
        <v>156564.84</v>
      </c>
      <c r="Z168">
        <v>35030</v>
      </c>
      <c r="AA168">
        <v>168072.46</v>
      </c>
      <c r="AB168">
        <v>2426277</v>
      </c>
      <c r="AC168">
        <v>1430109.88</v>
      </c>
      <c r="AD168">
        <v>0</v>
      </c>
      <c r="AE168">
        <v>0</v>
      </c>
      <c r="AF168">
        <v>7873</v>
      </c>
      <c r="AG168">
        <v>14755</v>
      </c>
      <c r="AH168">
        <v>159533.62</v>
      </c>
      <c r="AI168">
        <v>180848</v>
      </c>
      <c r="AJ168">
        <v>5816</v>
      </c>
      <c r="AK168">
        <v>509867</v>
      </c>
      <c r="AL168">
        <v>41567</v>
      </c>
      <c r="AM168">
        <v>44445.919999999998</v>
      </c>
      <c r="AN168">
        <v>79.94</v>
      </c>
      <c r="AO168">
        <v>83.17</v>
      </c>
      <c r="AP168">
        <v>82</v>
      </c>
      <c r="AQ168">
        <v>296</v>
      </c>
      <c r="AR168">
        <v>35556.730000000003</v>
      </c>
      <c r="AS168">
        <v>622</v>
      </c>
      <c r="AT168">
        <v>331848.21999999997</v>
      </c>
      <c r="AU168">
        <v>47729948</v>
      </c>
      <c r="AV168">
        <v>932004</v>
      </c>
      <c r="AW168">
        <v>522623.15</v>
      </c>
      <c r="AX168">
        <v>24.4</v>
      </c>
      <c r="AY168">
        <v>54.45</v>
      </c>
      <c r="AZ168">
        <v>244</v>
      </c>
      <c r="BA168">
        <v>684</v>
      </c>
      <c r="BB168">
        <v>51211.839999999997</v>
      </c>
      <c r="BC168">
        <v>61644</v>
      </c>
      <c r="BD168">
        <v>53558.71</v>
      </c>
      <c r="BE168">
        <v>38364583</v>
      </c>
      <c r="BF168">
        <v>388676</v>
      </c>
      <c r="BG168">
        <v>1061855.94</v>
      </c>
      <c r="BH168">
        <v>521.26</v>
      </c>
      <c r="BI168">
        <v>531.71</v>
      </c>
      <c r="BJ168">
        <v>314</v>
      </c>
      <c r="BK168">
        <v>467</v>
      </c>
      <c r="BL168">
        <v>95982.78</v>
      </c>
      <c r="BM168">
        <v>6007</v>
      </c>
    </row>
    <row r="169" spans="1:65">
      <c r="A169" s="1">
        <v>43998</v>
      </c>
      <c r="B169" s="1">
        <v>43996</v>
      </c>
      <c r="C169">
        <v>125022572.06</v>
      </c>
      <c r="D169">
        <v>39894903</v>
      </c>
      <c r="E169">
        <v>2895255</v>
      </c>
      <c r="F169">
        <v>16157068</v>
      </c>
      <c r="G169">
        <v>222322.09</v>
      </c>
      <c r="H169">
        <v>489423274</v>
      </c>
      <c r="I169">
        <v>5048833</v>
      </c>
      <c r="J169">
        <v>9414903.8599999994</v>
      </c>
      <c r="K169">
        <v>18983.14</v>
      </c>
      <c r="L169">
        <v>25435.19</v>
      </c>
      <c r="M169">
        <v>21740</v>
      </c>
      <c r="N169">
        <v>34453</v>
      </c>
      <c r="O169">
        <v>867744.93</v>
      </c>
      <c r="P169">
        <v>196895</v>
      </c>
      <c r="Q169">
        <v>73568.039999999994</v>
      </c>
      <c r="R169">
        <v>14168334</v>
      </c>
      <c r="S169">
        <v>460181</v>
      </c>
      <c r="T169">
        <v>1264113.54</v>
      </c>
      <c r="U169">
        <v>2893.85</v>
      </c>
      <c r="V169">
        <v>3940.83</v>
      </c>
      <c r="W169">
        <v>3370</v>
      </c>
      <c r="X169">
        <v>5323</v>
      </c>
      <c r="Y169">
        <v>118073.41</v>
      </c>
      <c r="Z169">
        <v>27058</v>
      </c>
      <c r="AA169">
        <v>171850.34</v>
      </c>
      <c r="AB169">
        <v>2511355</v>
      </c>
      <c r="AC169">
        <v>1655110.11</v>
      </c>
      <c r="AD169">
        <v>0</v>
      </c>
      <c r="AE169">
        <v>0</v>
      </c>
      <c r="AF169">
        <v>9206</v>
      </c>
      <c r="AG169">
        <v>16888</v>
      </c>
      <c r="AH169">
        <v>173386.79</v>
      </c>
      <c r="AI169">
        <v>186899</v>
      </c>
      <c r="AJ169">
        <v>5814.93</v>
      </c>
      <c r="AK169">
        <v>425272</v>
      </c>
      <c r="AL169">
        <v>33978</v>
      </c>
      <c r="AM169">
        <v>35849.589999999997</v>
      </c>
      <c r="AN169">
        <v>70.12</v>
      </c>
      <c r="AO169">
        <v>73.08</v>
      </c>
      <c r="AP169">
        <v>72</v>
      </c>
      <c r="AQ169">
        <v>240</v>
      </c>
      <c r="AR169">
        <v>28679.67</v>
      </c>
      <c r="AS169">
        <v>485</v>
      </c>
      <c r="AT169">
        <v>342594.16</v>
      </c>
      <c r="AU169">
        <v>42759052</v>
      </c>
      <c r="AV169">
        <v>900494</v>
      </c>
      <c r="AW169">
        <v>464216.15</v>
      </c>
      <c r="AX169">
        <v>26</v>
      </c>
      <c r="AY169">
        <v>57.14</v>
      </c>
      <c r="AZ169">
        <v>260</v>
      </c>
      <c r="BA169">
        <v>716</v>
      </c>
      <c r="BB169">
        <v>46705.22</v>
      </c>
      <c r="BC169">
        <v>60560</v>
      </c>
      <c r="BD169">
        <v>46559.82</v>
      </c>
      <c r="BE169">
        <v>31121972</v>
      </c>
      <c r="BF169">
        <v>343071</v>
      </c>
      <c r="BG169">
        <v>935033.58</v>
      </c>
      <c r="BH169">
        <v>416.76</v>
      </c>
      <c r="BI169">
        <v>426.73</v>
      </c>
      <c r="BJ169">
        <v>263</v>
      </c>
      <c r="BK169">
        <v>409</v>
      </c>
      <c r="BL169">
        <v>86799.1</v>
      </c>
      <c r="BM169">
        <v>5738</v>
      </c>
    </row>
    <row r="170" spans="1:65">
      <c r="A170" s="1">
        <v>43999</v>
      </c>
      <c r="B170" s="1">
        <v>43996</v>
      </c>
      <c r="C170">
        <v>121471122.06999999</v>
      </c>
      <c r="D170">
        <v>37533659</v>
      </c>
      <c r="E170">
        <v>2815319</v>
      </c>
      <c r="F170">
        <v>15493105</v>
      </c>
      <c r="G170">
        <v>223581.46</v>
      </c>
      <c r="H170">
        <v>463010314</v>
      </c>
      <c r="I170">
        <v>4737770</v>
      </c>
      <c r="J170">
        <v>8618482.1199999992</v>
      </c>
      <c r="K170">
        <v>17793.689999999999</v>
      </c>
      <c r="L170">
        <v>23684.18</v>
      </c>
      <c r="M170">
        <v>20375</v>
      </c>
      <c r="N170">
        <v>31963</v>
      </c>
      <c r="O170">
        <v>795050.34</v>
      </c>
      <c r="P170">
        <v>182142</v>
      </c>
      <c r="Q170">
        <v>67122.460000000006</v>
      </c>
      <c r="R170">
        <v>13432121</v>
      </c>
      <c r="S170">
        <v>426956</v>
      </c>
      <c r="T170">
        <v>1125934.8600000001</v>
      </c>
      <c r="U170">
        <v>2624.2</v>
      </c>
      <c r="V170">
        <v>3580.33</v>
      </c>
      <c r="W170">
        <v>3060</v>
      </c>
      <c r="X170">
        <v>4825</v>
      </c>
      <c r="Y170">
        <v>107877.26</v>
      </c>
      <c r="Z170">
        <v>25740</v>
      </c>
      <c r="AA170">
        <v>162440.26999999999</v>
      </c>
      <c r="AB170">
        <v>2357305</v>
      </c>
      <c r="AC170">
        <v>1493784.26</v>
      </c>
      <c r="AD170">
        <v>0</v>
      </c>
      <c r="AE170">
        <v>0</v>
      </c>
      <c r="AF170">
        <v>8159</v>
      </c>
      <c r="AG170">
        <v>14862</v>
      </c>
      <c r="AH170">
        <v>163559.67000000001</v>
      </c>
      <c r="AI170">
        <v>176462</v>
      </c>
      <c r="AJ170">
        <v>5746.49</v>
      </c>
      <c r="AK170">
        <v>437032</v>
      </c>
      <c r="AL170">
        <v>32990</v>
      </c>
      <c r="AM170">
        <v>41644.15</v>
      </c>
      <c r="AN170">
        <v>62.36</v>
      </c>
      <c r="AO170">
        <v>65.59</v>
      </c>
      <c r="AP170">
        <v>64</v>
      </c>
      <c r="AQ170">
        <v>257</v>
      </c>
      <c r="AR170">
        <v>33315.32</v>
      </c>
      <c r="AS170">
        <v>521</v>
      </c>
      <c r="AT170">
        <v>339570.16</v>
      </c>
      <c r="AU170">
        <v>42156144</v>
      </c>
      <c r="AV170">
        <v>890198</v>
      </c>
      <c r="AW170">
        <v>452913.4</v>
      </c>
      <c r="AX170">
        <v>26.4</v>
      </c>
      <c r="AY170">
        <v>52.63</v>
      </c>
      <c r="AZ170">
        <v>264</v>
      </c>
      <c r="BA170">
        <v>648</v>
      </c>
      <c r="BB170">
        <v>45818.13</v>
      </c>
      <c r="BC170">
        <v>58836</v>
      </c>
      <c r="BD170">
        <v>48979.58</v>
      </c>
      <c r="BE170">
        <v>32261406</v>
      </c>
      <c r="BF170">
        <v>343833</v>
      </c>
      <c r="BG170">
        <v>947347.9</v>
      </c>
      <c r="BH170">
        <v>460.48</v>
      </c>
      <c r="BI170">
        <v>470.18</v>
      </c>
      <c r="BJ170">
        <v>297</v>
      </c>
      <c r="BK170">
        <v>439</v>
      </c>
      <c r="BL170">
        <v>82443.23</v>
      </c>
      <c r="BM170">
        <v>5613</v>
      </c>
    </row>
    <row r="171" spans="1:65">
      <c r="A171" s="1">
        <v>44000</v>
      </c>
      <c r="B171" s="1">
        <v>43996</v>
      </c>
      <c r="C171">
        <v>119481998.90000001</v>
      </c>
      <c r="D171">
        <v>37238387</v>
      </c>
      <c r="E171">
        <v>2771481</v>
      </c>
      <c r="F171">
        <v>15070695</v>
      </c>
      <c r="G171">
        <v>217470.84</v>
      </c>
      <c r="H171">
        <v>447973329</v>
      </c>
      <c r="I171">
        <v>4529719</v>
      </c>
      <c r="J171">
        <v>8262973.3600000003</v>
      </c>
      <c r="K171">
        <v>16714.27</v>
      </c>
      <c r="L171">
        <v>22312.81</v>
      </c>
      <c r="M171">
        <v>19121</v>
      </c>
      <c r="N171">
        <v>30142</v>
      </c>
      <c r="O171">
        <v>760924.71</v>
      </c>
      <c r="P171">
        <v>173208</v>
      </c>
      <c r="Q171">
        <v>76451.19</v>
      </c>
      <c r="R171">
        <v>14287040</v>
      </c>
      <c r="S171">
        <v>468637</v>
      </c>
      <c r="T171">
        <v>1195793.8600000001</v>
      </c>
      <c r="U171">
        <v>2793.18</v>
      </c>
      <c r="V171">
        <v>3803.54</v>
      </c>
      <c r="W171">
        <v>3257</v>
      </c>
      <c r="X171">
        <v>5124</v>
      </c>
      <c r="Y171">
        <v>113960.84</v>
      </c>
      <c r="Z171">
        <v>26671</v>
      </c>
      <c r="AA171">
        <v>166683.19</v>
      </c>
      <c r="AB171">
        <v>2326691</v>
      </c>
      <c r="AC171">
        <v>1363220.14</v>
      </c>
      <c r="AD171">
        <v>0</v>
      </c>
      <c r="AE171">
        <v>0</v>
      </c>
      <c r="AF171">
        <v>7467</v>
      </c>
      <c r="AG171">
        <v>13788</v>
      </c>
      <c r="AH171">
        <v>140387.01</v>
      </c>
      <c r="AI171">
        <v>173246</v>
      </c>
      <c r="AJ171">
        <v>5671.38</v>
      </c>
      <c r="AK171">
        <v>472054</v>
      </c>
      <c r="AL171">
        <v>35105</v>
      </c>
      <c r="AM171">
        <v>41295.85</v>
      </c>
      <c r="AN171">
        <v>73.05</v>
      </c>
      <c r="AO171">
        <v>75.67</v>
      </c>
      <c r="AP171">
        <v>75</v>
      </c>
      <c r="AQ171">
        <v>236</v>
      </c>
      <c r="AR171">
        <v>33036.68</v>
      </c>
      <c r="AS171">
        <v>523</v>
      </c>
      <c r="AT171">
        <v>341157.14</v>
      </c>
      <c r="AU171">
        <v>41714006</v>
      </c>
      <c r="AV171">
        <v>867724</v>
      </c>
      <c r="AW171">
        <v>415741.27</v>
      </c>
      <c r="AX171">
        <v>18.399999999999999</v>
      </c>
      <c r="AY171">
        <v>37.799999999999997</v>
      </c>
      <c r="AZ171">
        <v>184</v>
      </c>
      <c r="BA171">
        <v>468</v>
      </c>
      <c r="BB171">
        <v>41461.370000000003</v>
      </c>
      <c r="BC171">
        <v>53060</v>
      </c>
      <c r="BD171">
        <v>50017.89</v>
      </c>
      <c r="BE171">
        <v>32937389</v>
      </c>
      <c r="BF171">
        <v>347301</v>
      </c>
      <c r="BG171">
        <v>864856.58</v>
      </c>
      <c r="BH171">
        <v>447.8</v>
      </c>
      <c r="BI171">
        <v>456.13</v>
      </c>
      <c r="BJ171">
        <v>288</v>
      </c>
      <c r="BK171">
        <v>410</v>
      </c>
      <c r="BL171">
        <v>81118.66</v>
      </c>
      <c r="BM171">
        <v>5203</v>
      </c>
    </row>
    <row r="172" spans="1:65">
      <c r="A172" s="1">
        <v>44001</v>
      </c>
      <c r="B172" s="1">
        <v>43996</v>
      </c>
      <c r="C172">
        <v>113572633.58</v>
      </c>
      <c r="D172">
        <v>36568271</v>
      </c>
      <c r="E172">
        <v>2622838</v>
      </c>
      <c r="F172">
        <v>15379128</v>
      </c>
      <c r="G172">
        <v>236579.26</v>
      </c>
      <c r="H172">
        <v>452073495</v>
      </c>
      <c r="I172">
        <v>4457542</v>
      </c>
      <c r="J172">
        <v>7945696.2800000003</v>
      </c>
      <c r="K172">
        <v>16322.96</v>
      </c>
      <c r="L172">
        <v>21807.54</v>
      </c>
      <c r="M172">
        <v>18666</v>
      </c>
      <c r="N172">
        <v>29407</v>
      </c>
      <c r="O172">
        <v>729617.03</v>
      </c>
      <c r="P172">
        <v>165456</v>
      </c>
      <c r="Q172">
        <v>97136.93</v>
      </c>
      <c r="R172">
        <v>17578598</v>
      </c>
      <c r="S172">
        <v>580538</v>
      </c>
      <c r="T172">
        <v>1429562.21</v>
      </c>
      <c r="U172">
        <v>3240.97</v>
      </c>
      <c r="V172">
        <v>4428.29</v>
      </c>
      <c r="W172">
        <v>3771</v>
      </c>
      <c r="X172">
        <v>5961</v>
      </c>
      <c r="Y172">
        <v>134251.60999999999</v>
      </c>
      <c r="Z172">
        <v>31618</v>
      </c>
      <c r="AA172">
        <v>150360.59</v>
      </c>
      <c r="AB172">
        <v>2267557</v>
      </c>
      <c r="AC172">
        <v>1291129.1200000001</v>
      </c>
      <c r="AD172">
        <v>0</v>
      </c>
      <c r="AE172">
        <v>0</v>
      </c>
      <c r="AF172">
        <v>7055</v>
      </c>
      <c r="AG172">
        <v>12845</v>
      </c>
      <c r="AH172">
        <v>135374.43</v>
      </c>
      <c r="AI172">
        <v>165524</v>
      </c>
      <c r="AJ172">
        <v>5890.69</v>
      </c>
      <c r="AK172">
        <v>477679</v>
      </c>
      <c r="AL172">
        <v>31780</v>
      </c>
      <c r="AM172">
        <v>47829.15</v>
      </c>
      <c r="AN172">
        <v>67.19</v>
      </c>
      <c r="AO172">
        <v>71.11</v>
      </c>
      <c r="AP172">
        <v>69</v>
      </c>
      <c r="AQ172">
        <v>283</v>
      </c>
      <c r="AR172">
        <v>38263.32</v>
      </c>
      <c r="AS172">
        <v>604</v>
      </c>
      <c r="AT172">
        <v>339462.62</v>
      </c>
      <c r="AU172">
        <v>47014648</v>
      </c>
      <c r="AV172">
        <v>877446</v>
      </c>
      <c r="AW172">
        <v>426433.78</v>
      </c>
      <c r="AX172">
        <v>24.8</v>
      </c>
      <c r="AY172">
        <v>49.93</v>
      </c>
      <c r="AZ172">
        <v>248</v>
      </c>
      <c r="BA172">
        <v>616</v>
      </c>
      <c r="BB172">
        <v>43350.18</v>
      </c>
      <c r="BC172">
        <v>54432</v>
      </c>
      <c r="BD172">
        <v>50598.11</v>
      </c>
      <c r="BE172">
        <v>36712929</v>
      </c>
      <c r="BF172">
        <v>326764</v>
      </c>
      <c r="BG172">
        <v>840991.26</v>
      </c>
      <c r="BH172">
        <v>470.76</v>
      </c>
      <c r="BI172">
        <v>480.66</v>
      </c>
      <c r="BJ172">
        <v>285</v>
      </c>
      <c r="BK172">
        <v>430</v>
      </c>
      <c r="BL172">
        <v>75638.34</v>
      </c>
      <c r="BM172">
        <v>5350</v>
      </c>
    </row>
    <row r="173" spans="1:65">
      <c r="A173" s="1">
        <v>44002</v>
      </c>
      <c r="B173" s="1">
        <v>43996</v>
      </c>
      <c r="C173">
        <v>100099358.81999999</v>
      </c>
      <c r="D173">
        <v>33680957</v>
      </c>
      <c r="E173">
        <v>2627841</v>
      </c>
      <c r="F173">
        <v>13144547</v>
      </c>
      <c r="G173">
        <v>262472.98</v>
      </c>
      <c r="H173">
        <v>500805489</v>
      </c>
      <c r="I173">
        <v>5059598</v>
      </c>
      <c r="J173">
        <v>8453604.4499999993</v>
      </c>
      <c r="K173">
        <v>17985.57</v>
      </c>
      <c r="L173">
        <v>24147.56</v>
      </c>
      <c r="M173">
        <v>20531</v>
      </c>
      <c r="N173">
        <v>32539</v>
      </c>
      <c r="O173">
        <v>787044.04</v>
      </c>
      <c r="P173">
        <v>183576</v>
      </c>
      <c r="Q173">
        <v>107838.19</v>
      </c>
      <c r="R173">
        <v>19101455</v>
      </c>
      <c r="S173">
        <v>641568</v>
      </c>
      <c r="T173">
        <v>1549832.94</v>
      </c>
      <c r="U173">
        <v>3670.18</v>
      </c>
      <c r="V173">
        <v>5032.3</v>
      </c>
      <c r="W173">
        <v>4284</v>
      </c>
      <c r="X173">
        <v>6813</v>
      </c>
      <c r="Y173">
        <v>149174.9</v>
      </c>
      <c r="Z173">
        <v>35285</v>
      </c>
      <c r="AA173">
        <v>139047.59</v>
      </c>
      <c r="AB173">
        <v>2264604</v>
      </c>
      <c r="AC173">
        <v>1195071.22</v>
      </c>
      <c r="AD173">
        <v>0</v>
      </c>
      <c r="AE173">
        <v>0</v>
      </c>
      <c r="AF173">
        <v>6606</v>
      </c>
      <c r="AG173">
        <v>12114</v>
      </c>
      <c r="AH173">
        <v>125864.09</v>
      </c>
      <c r="AI173">
        <v>154589</v>
      </c>
      <c r="AJ173">
        <v>6135.97</v>
      </c>
      <c r="AK173">
        <v>429381</v>
      </c>
      <c r="AL173">
        <v>31835</v>
      </c>
      <c r="AM173">
        <v>34812.44</v>
      </c>
      <c r="AN173">
        <v>43.86</v>
      </c>
      <c r="AO173">
        <v>47.5</v>
      </c>
      <c r="AP173">
        <v>45</v>
      </c>
      <c r="AQ173">
        <v>233</v>
      </c>
      <c r="AR173">
        <v>27849.95</v>
      </c>
      <c r="AS173">
        <v>414</v>
      </c>
      <c r="AT173">
        <v>340611.5</v>
      </c>
      <c r="AU173">
        <v>41440866</v>
      </c>
      <c r="AV173">
        <v>853134</v>
      </c>
      <c r="AW173">
        <v>369334.85</v>
      </c>
      <c r="AX173">
        <v>18</v>
      </c>
      <c r="AY173">
        <v>40.68</v>
      </c>
      <c r="AZ173">
        <v>180</v>
      </c>
      <c r="BA173">
        <v>512</v>
      </c>
      <c r="BB173">
        <v>38297</v>
      </c>
      <c r="BC173">
        <v>50704</v>
      </c>
      <c r="BD173">
        <v>42445.65</v>
      </c>
      <c r="BE173">
        <v>23488750</v>
      </c>
      <c r="BF173">
        <v>267306</v>
      </c>
      <c r="BG173">
        <v>774036.91</v>
      </c>
      <c r="BH173">
        <v>420.58</v>
      </c>
      <c r="BI173">
        <v>428.43</v>
      </c>
      <c r="BJ173">
        <v>255</v>
      </c>
      <c r="BK173">
        <v>370</v>
      </c>
      <c r="BL173">
        <v>70346.22</v>
      </c>
      <c r="BM173">
        <v>4941</v>
      </c>
    </row>
    <row r="174" spans="1:65">
      <c r="A174" s="1">
        <v>44003</v>
      </c>
      <c r="B174" s="1">
        <v>44003</v>
      </c>
      <c r="C174">
        <v>108382545.91</v>
      </c>
      <c r="D174">
        <v>33470317</v>
      </c>
      <c r="E174">
        <v>2676840</v>
      </c>
      <c r="F174">
        <v>12674803</v>
      </c>
      <c r="G174">
        <v>281445.08</v>
      </c>
      <c r="H174">
        <v>521821030</v>
      </c>
      <c r="I174">
        <v>5289515</v>
      </c>
      <c r="J174">
        <v>8917490.7400000002</v>
      </c>
      <c r="K174">
        <v>17380.740000000002</v>
      </c>
      <c r="L174">
        <v>23478.35</v>
      </c>
      <c r="M174">
        <v>19830</v>
      </c>
      <c r="N174">
        <v>31679</v>
      </c>
      <c r="O174">
        <v>824410.74</v>
      </c>
      <c r="P174">
        <v>187775</v>
      </c>
      <c r="Q174">
        <v>91756.22</v>
      </c>
      <c r="R174">
        <v>17357233</v>
      </c>
      <c r="S174">
        <v>571155</v>
      </c>
      <c r="T174">
        <v>1381521.16</v>
      </c>
      <c r="U174">
        <v>3031.04</v>
      </c>
      <c r="V174">
        <v>4165.3900000000003</v>
      </c>
      <c r="W174">
        <v>3541</v>
      </c>
      <c r="X174">
        <v>5662</v>
      </c>
      <c r="Y174">
        <v>128928.28</v>
      </c>
      <c r="Z174">
        <v>30845</v>
      </c>
      <c r="AA174">
        <v>173680.2</v>
      </c>
      <c r="AB174">
        <v>3085629</v>
      </c>
      <c r="AC174">
        <v>1997762.66</v>
      </c>
      <c r="AD174">
        <v>0</v>
      </c>
      <c r="AE174">
        <v>0</v>
      </c>
      <c r="AF174">
        <v>11143</v>
      </c>
      <c r="AG174">
        <v>20092</v>
      </c>
      <c r="AH174">
        <v>204652.79999999999</v>
      </c>
      <c r="AI174">
        <v>198654</v>
      </c>
      <c r="AJ174">
        <v>5933.32</v>
      </c>
      <c r="AK174">
        <v>526516</v>
      </c>
      <c r="AL174">
        <v>35352</v>
      </c>
      <c r="AM174">
        <v>40116.36</v>
      </c>
      <c r="AN174">
        <v>70.2</v>
      </c>
      <c r="AO174">
        <v>72.83</v>
      </c>
      <c r="AP174">
        <v>72</v>
      </c>
      <c r="AQ174">
        <v>247</v>
      </c>
      <c r="AR174">
        <v>32093.09</v>
      </c>
      <c r="AS174">
        <v>473</v>
      </c>
      <c r="AT174">
        <v>337462.66</v>
      </c>
      <c r="AU174">
        <v>46784124</v>
      </c>
      <c r="AV174">
        <v>863858</v>
      </c>
      <c r="AW174">
        <v>395978.15</v>
      </c>
      <c r="AX174">
        <v>20.8</v>
      </c>
      <c r="AY174">
        <v>46.21</v>
      </c>
      <c r="AZ174">
        <v>208</v>
      </c>
      <c r="BA174">
        <v>580</v>
      </c>
      <c r="BB174">
        <v>40659.410000000003</v>
      </c>
      <c r="BC174">
        <v>51056</v>
      </c>
      <c r="BD174">
        <v>39156.639999999999</v>
      </c>
      <c r="BE174">
        <v>22565600</v>
      </c>
      <c r="BF174">
        <v>256230</v>
      </c>
      <c r="BG174">
        <v>819784.93</v>
      </c>
      <c r="BH174">
        <v>376.3</v>
      </c>
      <c r="BI174">
        <v>382.65</v>
      </c>
      <c r="BJ174">
        <v>217</v>
      </c>
      <c r="BK174">
        <v>310</v>
      </c>
      <c r="BL174">
        <v>70606.539999999994</v>
      </c>
      <c r="BM174">
        <v>4452</v>
      </c>
    </row>
    <row r="175" spans="1:65">
      <c r="A175" s="1">
        <v>44004</v>
      </c>
      <c r="B175" s="1">
        <v>44003</v>
      </c>
      <c r="C175">
        <v>125154195.47</v>
      </c>
      <c r="D175">
        <v>39577249</v>
      </c>
      <c r="E175">
        <v>2912903</v>
      </c>
      <c r="F175">
        <v>17594968</v>
      </c>
      <c r="G175">
        <v>294472.43</v>
      </c>
      <c r="H175">
        <v>508839844</v>
      </c>
      <c r="I175">
        <v>5205070</v>
      </c>
      <c r="J175">
        <v>10285402.949999999</v>
      </c>
      <c r="K175">
        <v>20133.330000000002</v>
      </c>
      <c r="L175">
        <v>26890.46</v>
      </c>
      <c r="M175">
        <v>23082</v>
      </c>
      <c r="N175">
        <v>36484</v>
      </c>
      <c r="O175">
        <v>935046.68</v>
      </c>
      <c r="P175">
        <v>208396</v>
      </c>
      <c r="Q175">
        <v>102830.58</v>
      </c>
      <c r="R175">
        <v>17809137</v>
      </c>
      <c r="S175">
        <v>584310</v>
      </c>
      <c r="T175">
        <v>1627863.29</v>
      </c>
      <c r="U175">
        <v>3522</v>
      </c>
      <c r="V175">
        <v>4825.99</v>
      </c>
      <c r="W175">
        <v>4096</v>
      </c>
      <c r="X175">
        <v>6477</v>
      </c>
      <c r="Y175">
        <v>152212.21</v>
      </c>
      <c r="Z175">
        <v>33386</v>
      </c>
      <c r="AA175">
        <v>190248.09</v>
      </c>
      <c r="AB175">
        <v>2731157</v>
      </c>
      <c r="AC175">
        <v>1814316.41</v>
      </c>
      <c r="AD175">
        <v>0</v>
      </c>
      <c r="AE175">
        <v>0</v>
      </c>
      <c r="AF175">
        <v>10070</v>
      </c>
      <c r="AG175">
        <v>17557</v>
      </c>
      <c r="AH175">
        <v>186704.36</v>
      </c>
      <c r="AI175">
        <v>192738</v>
      </c>
      <c r="AJ175">
        <v>6239.78</v>
      </c>
      <c r="AK175">
        <v>474824</v>
      </c>
      <c r="AL175">
        <v>32125</v>
      </c>
      <c r="AM175">
        <v>34565.730000000003</v>
      </c>
      <c r="AN175">
        <v>63.34</v>
      </c>
      <c r="AO175">
        <v>66.92</v>
      </c>
      <c r="AP175">
        <v>65</v>
      </c>
      <c r="AQ175">
        <v>221</v>
      </c>
      <c r="AR175">
        <v>27652.59</v>
      </c>
      <c r="AS175">
        <v>461</v>
      </c>
      <c r="AT175">
        <v>322173.56</v>
      </c>
      <c r="AU175">
        <v>41801252</v>
      </c>
      <c r="AV175">
        <v>843238</v>
      </c>
      <c r="AW175">
        <v>402742.38</v>
      </c>
      <c r="AX175">
        <v>20</v>
      </c>
      <c r="AY175">
        <v>40.22</v>
      </c>
      <c r="AZ175">
        <v>200</v>
      </c>
      <c r="BA175">
        <v>496</v>
      </c>
      <c r="BB175">
        <v>39922.400000000001</v>
      </c>
      <c r="BC175">
        <v>50628</v>
      </c>
      <c r="BD175">
        <v>52425.760000000002</v>
      </c>
      <c r="BE175">
        <v>32023731</v>
      </c>
      <c r="BF175">
        <v>309921</v>
      </c>
      <c r="BG175">
        <v>951288.52</v>
      </c>
      <c r="BH175">
        <v>496.8</v>
      </c>
      <c r="BI175">
        <v>507.39</v>
      </c>
      <c r="BJ175">
        <v>310</v>
      </c>
      <c r="BK175">
        <v>465</v>
      </c>
      <c r="BL175">
        <v>91615</v>
      </c>
      <c r="BM175">
        <v>5646</v>
      </c>
    </row>
    <row r="176" spans="1:65">
      <c r="A176" s="1">
        <v>44005</v>
      </c>
      <c r="B176" s="1">
        <v>44003</v>
      </c>
      <c r="C176">
        <v>124316365.95999999</v>
      </c>
      <c r="D176">
        <v>37975039</v>
      </c>
      <c r="E176">
        <v>2881789</v>
      </c>
      <c r="F176">
        <v>15844867</v>
      </c>
      <c r="G176">
        <v>294867.94</v>
      </c>
      <c r="H176">
        <v>512699676</v>
      </c>
      <c r="I176">
        <v>5175571</v>
      </c>
      <c r="J176">
        <v>9462623.9800000004</v>
      </c>
      <c r="K176">
        <v>18712.52</v>
      </c>
      <c r="L176">
        <v>25021.77</v>
      </c>
      <c r="M176">
        <v>21422</v>
      </c>
      <c r="N176">
        <v>33852</v>
      </c>
      <c r="O176">
        <v>874561.61</v>
      </c>
      <c r="P176">
        <v>194486</v>
      </c>
      <c r="Q176">
        <v>115163.09</v>
      </c>
      <c r="R176">
        <v>18374850</v>
      </c>
      <c r="S176">
        <v>619180</v>
      </c>
      <c r="T176">
        <v>1545319.84</v>
      </c>
      <c r="U176">
        <v>3574.85</v>
      </c>
      <c r="V176">
        <v>4863.1000000000004</v>
      </c>
      <c r="W176">
        <v>4170</v>
      </c>
      <c r="X176">
        <v>6539</v>
      </c>
      <c r="Y176">
        <v>142708.17000000001</v>
      </c>
      <c r="Z176">
        <v>33257</v>
      </c>
      <c r="AA176">
        <v>175407.62</v>
      </c>
      <c r="AB176">
        <v>2380880</v>
      </c>
      <c r="AC176">
        <v>1404344.74</v>
      </c>
      <c r="AD176">
        <v>0</v>
      </c>
      <c r="AE176">
        <v>0</v>
      </c>
      <c r="AF176">
        <v>7660</v>
      </c>
      <c r="AG176">
        <v>14044</v>
      </c>
      <c r="AH176">
        <v>148410.28</v>
      </c>
      <c r="AI176">
        <v>178391</v>
      </c>
      <c r="AJ176">
        <v>1066.43</v>
      </c>
      <c r="AK176">
        <v>82481</v>
      </c>
      <c r="AL176">
        <v>5846</v>
      </c>
      <c r="AM176">
        <v>6684.54</v>
      </c>
      <c r="AN176">
        <v>31.36</v>
      </c>
      <c r="AO176">
        <v>31.36</v>
      </c>
      <c r="AP176">
        <v>32</v>
      </c>
      <c r="AQ176">
        <v>35</v>
      </c>
      <c r="AR176">
        <v>5347.64</v>
      </c>
      <c r="AS176">
        <v>101</v>
      </c>
      <c r="AT176">
        <v>280974.15999999997</v>
      </c>
      <c r="AU176">
        <v>34352770</v>
      </c>
      <c r="AV176">
        <v>778006</v>
      </c>
      <c r="AW176">
        <v>418324.98</v>
      </c>
      <c r="AX176">
        <v>18.8</v>
      </c>
      <c r="AY176">
        <v>36.56</v>
      </c>
      <c r="AZ176">
        <v>188</v>
      </c>
      <c r="BA176">
        <v>448</v>
      </c>
      <c r="BB176">
        <v>41608.300000000003</v>
      </c>
      <c r="BC176">
        <v>51896</v>
      </c>
      <c r="BD176">
        <v>55401.599999999999</v>
      </c>
      <c r="BE176">
        <v>32970988</v>
      </c>
      <c r="BF176">
        <v>327395</v>
      </c>
      <c r="BG176">
        <v>987369.04</v>
      </c>
      <c r="BH176">
        <v>533.28</v>
      </c>
      <c r="BI176">
        <v>543.04999999999995</v>
      </c>
      <c r="BJ176">
        <v>328</v>
      </c>
      <c r="BK176">
        <v>471</v>
      </c>
      <c r="BL176">
        <v>85054.84</v>
      </c>
      <c r="BM176">
        <v>5533</v>
      </c>
    </row>
    <row r="177" spans="1:65">
      <c r="A177" s="1">
        <v>44006</v>
      </c>
      <c r="B177" s="1">
        <v>44003</v>
      </c>
      <c r="C177">
        <v>121204166.06999999</v>
      </c>
      <c r="D177">
        <v>36843041</v>
      </c>
      <c r="E177">
        <v>2814835</v>
      </c>
      <c r="F177">
        <v>15030946</v>
      </c>
      <c r="G177">
        <v>304111.67</v>
      </c>
      <c r="H177">
        <v>510626639</v>
      </c>
      <c r="I177">
        <v>5081106</v>
      </c>
      <c r="J177">
        <v>9138769.5199999996</v>
      </c>
      <c r="K177">
        <v>18508.400000000001</v>
      </c>
      <c r="L177">
        <v>24627.54</v>
      </c>
      <c r="M177">
        <v>21184</v>
      </c>
      <c r="N177">
        <v>33243</v>
      </c>
      <c r="O177">
        <v>849145.48</v>
      </c>
      <c r="P177">
        <v>187656</v>
      </c>
      <c r="Q177">
        <v>109038.32</v>
      </c>
      <c r="R177">
        <v>16691179</v>
      </c>
      <c r="S177">
        <v>582321</v>
      </c>
      <c r="T177">
        <v>1384587.12</v>
      </c>
      <c r="U177">
        <v>3184.59</v>
      </c>
      <c r="V177">
        <v>4401.0600000000004</v>
      </c>
      <c r="W177">
        <v>3707</v>
      </c>
      <c r="X177">
        <v>5949</v>
      </c>
      <c r="Y177">
        <v>131189.60999999999</v>
      </c>
      <c r="Z177">
        <v>31266</v>
      </c>
      <c r="AA177">
        <v>165161.84</v>
      </c>
      <c r="AB177">
        <v>2425402</v>
      </c>
      <c r="AC177">
        <v>1346652.22</v>
      </c>
      <c r="AD177">
        <v>0</v>
      </c>
      <c r="AE177">
        <v>0</v>
      </c>
      <c r="AF177">
        <v>7453</v>
      </c>
      <c r="AG177">
        <v>13975</v>
      </c>
      <c r="AH177">
        <v>140910.03</v>
      </c>
      <c r="AI177">
        <v>178234</v>
      </c>
      <c r="AJ177">
        <v>1342.58</v>
      </c>
      <c r="AK177">
        <v>122821</v>
      </c>
      <c r="AL177">
        <v>8738</v>
      </c>
      <c r="AM177">
        <v>9637.41</v>
      </c>
      <c r="AN177">
        <v>35.28</v>
      </c>
      <c r="AO177">
        <v>35.49</v>
      </c>
      <c r="AP177">
        <v>36</v>
      </c>
      <c r="AQ177">
        <v>50</v>
      </c>
      <c r="AR177">
        <v>7709.93</v>
      </c>
      <c r="AS177">
        <v>74</v>
      </c>
      <c r="AT177">
        <v>254704.52</v>
      </c>
      <c r="AU177">
        <v>30742044</v>
      </c>
      <c r="AV177">
        <v>746160</v>
      </c>
      <c r="AW177">
        <v>434105.07</v>
      </c>
      <c r="AX177">
        <v>24</v>
      </c>
      <c r="AY177">
        <v>47.5</v>
      </c>
      <c r="AZ177">
        <v>240</v>
      </c>
      <c r="BA177">
        <v>584</v>
      </c>
      <c r="BB177">
        <v>43136.88</v>
      </c>
      <c r="BC177">
        <v>53640</v>
      </c>
      <c r="BD177">
        <v>51092.52</v>
      </c>
      <c r="BE177">
        <v>32094608</v>
      </c>
      <c r="BF177">
        <v>308356</v>
      </c>
      <c r="BG177">
        <v>833686.61</v>
      </c>
      <c r="BH177">
        <v>442.92</v>
      </c>
      <c r="BI177">
        <v>452.28</v>
      </c>
      <c r="BJ177">
        <v>284</v>
      </c>
      <c r="BK177">
        <v>421</v>
      </c>
      <c r="BL177">
        <v>74646.759999999995</v>
      </c>
      <c r="BM177">
        <v>4975</v>
      </c>
    </row>
    <row r="178" spans="1:65">
      <c r="A178" s="1">
        <v>44007</v>
      </c>
      <c r="B178" s="1">
        <v>44003</v>
      </c>
      <c r="C178">
        <v>120447037.3</v>
      </c>
      <c r="D178">
        <v>36530280</v>
      </c>
      <c r="E178">
        <v>2766110</v>
      </c>
      <c r="F178">
        <v>14837379</v>
      </c>
      <c r="G178">
        <v>294288.15999999997</v>
      </c>
      <c r="H178">
        <v>481204383</v>
      </c>
      <c r="I178">
        <v>4899397</v>
      </c>
      <c r="J178">
        <v>8648503.3300000001</v>
      </c>
      <c r="K178">
        <v>17314.38</v>
      </c>
      <c r="L178">
        <v>23149.68</v>
      </c>
      <c r="M178">
        <v>19810</v>
      </c>
      <c r="N178">
        <v>31298</v>
      </c>
      <c r="O178">
        <v>789451.71</v>
      </c>
      <c r="P178">
        <v>178914</v>
      </c>
      <c r="Q178">
        <v>112863.31</v>
      </c>
      <c r="R178">
        <v>17595769</v>
      </c>
      <c r="S178">
        <v>579322</v>
      </c>
      <c r="T178">
        <v>1384064.77</v>
      </c>
      <c r="U178">
        <v>3092.05</v>
      </c>
      <c r="V178">
        <v>4227.13</v>
      </c>
      <c r="W178">
        <v>3608</v>
      </c>
      <c r="X178">
        <v>5702</v>
      </c>
      <c r="Y178">
        <v>129345.1</v>
      </c>
      <c r="Z178">
        <v>30565</v>
      </c>
      <c r="AA178">
        <v>156953.79999999999</v>
      </c>
      <c r="AB178">
        <v>2250520</v>
      </c>
      <c r="AC178">
        <v>1349465.37</v>
      </c>
      <c r="AD178">
        <v>0</v>
      </c>
      <c r="AE178">
        <v>0</v>
      </c>
      <c r="AF178">
        <v>7326</v>
      </c>
      <c r="AG178">
        <v>13440</v>
      </c>
      <c r="AH178">
        <v>140500.31</v>
      </c>
      <c r="AI178">
        <v>173656</v>
      </c>
      <c r="AJ178">
        <v>6250.55</v>
      </c>
      <c r="AK178">
        <v>483499</v>
      </c>
      <c r="AL178">
        <v>34171</v>
      </c>
      <c r="AM178">
        <v>39961.919999999998</v>
      </c>
      <c r="AN178">
        <v>66.78</v>
      </c>
      <c r="AO178">
        <v>68.790000000000006</v>
      </c>
      <c r="AP178">
        <v>69</v>
      </c>
      <c r="AQ178">
        <v>239</v>
      </c>
      <c r="AR178">
        <v>31969.54</v>
      </c>
      <c r="AS178">
        <v>514</v>
      </c>
      <c r="AT178">
        <v>302597.56</v>
      </c>
      <c r="AU178">
        <v>35397176</v>
      </c>
      <c r="AV178">
        <v>820918</v>
      </c>
      <c r="AW178">
        <v>430833.99</v>
      </c>
      <c r="AX178">
        <v>14.8</v>
      </c>
      <c r="AY178">
        <v>37.200000000000003</v>
      </c>
      <c r="AZ178">
        <v>148</v>
      </c>
      <c r="BA178">
        <v>476</v>
      </c>
      <c r="BB178">
        <v>42363.11</v>
      </c>
      <c r="BC178">
        <v>55660</v>
      </c>
      <c r="BD178">
        <v>49535.33</v>
      </c>
      <c r="BE178">
        <v>27359452</v>
      </c>
      <c r="BF178">
        <v>288570</v>
      </c>
      <c r="BG178">
        <v>879749.28</v>
      </c>
      <c r="BH178">
        <v>476.26</v>
      </c>
      <c r="BI178">
        <v>484.66</v>
      </c>
      <c r="BJ178">
        <v>303</v>
      </c>
      <c r="BK178">
        <v>426</v>
      </c>
      <c r="BL178">
        <v>76606.31</v>
      </c>
      <c r="BM178">
        <v>4771</v>
      </c>
    </row>
    <row r="179" spans="1:65">
      <c r="A179" s="1">
        <v>44008</v>
      </c>
      <c r="B179" s="1">
        <v>44003</v>
      </c>
      <c r="C179">
        <v>113328544.45999999</v>
      </c>
      <c r="D179">
        <v>36200018</v>
      </c>
      <c r="E179">
        <v>2666323</v>
      </c>
      <c r="F179">
        <v>15302516</v>
      </c>
      <c r="G179">
        <v>282410.26</v>
      </c>
      <c r="H179">
        <v>480143660</v>
      </c>
      <c r="I179">
        <v>4803589</v>
      </c>
      <c r="J179">
        <v>8152384.96</v>
      </c>
      <c r="K179">
        <v>16923.8</v>
      </c>
      <c r="L179">
        <v>22480.69</v>
      </c>
      <c r="M179">
        <v>19353</v>
      </c>
      <c r="N179">
        <v>30251</v>
      </c>
      <c r="O179">
        <v>748416.81</v>
      </c>
      <c r="P179">
        <v>168908</v>
      </c>
      <c r="Q179">
        <v>101604.67</v>
      </c>
      <c r="R179">
        <v>15649511</v>
      </c>
      <c r="S179">
        <v>502314</v>
      </c>
      <c r="T179">
        <v>1181720.78</v>
      </c>
      <c r="U179">
        <v>2810.37</v>
      </c>
      <c r="V179">
        <v>3815.91</v>
      </c>
      <c r="W179">
        <v>3279</v>
      </c>
      <c r="X179">
        <v>5133</v>
      </c>
      <c r="Y179">
        <v>112774.75</v>
      </c>
      <c r="Z179">
        <v>26739</v>
      </c>
      <c r="AA179">
        <v>143442.70000000001</v>
      </c>
      <c r="AB179">
        <v>2276650</v>
      </c>
      <c r="AC179">
        <v>1232836.99</v>
      </c>
      <c r="AD179">
        <v>0</v>
      </c>
      <c r="AE179">
        <v>0</v>
      </c>
      <c r="AF179">
        <v>6731</v>
      </c>
      <c r="AG179">
        <v>12192</v>
      </c>
      <c r="AH179">
        <v>148158.99</v>
      </c>
      <c r="AI179">
        <v>163150</v>
      </c>
      <c r="AJ179">
        <v>7230.18</v>
      </c>
      <c r="AK179">
        <v>586434</v>
      </c>
      <c r="AL179">
        <v>39970</v>
      </c>
      <c r="AM179">
        <v>43348.12</v>
      </c>
      <c r="AN179">
        <v>64.27</v>
      </c>
      <c r="AO179">
        <v>66.069999999999993</v>
      </c>
      <c r="AP179">
        <v>67</v>
      </c>
      <c r="AQ179">
        <v>270</v>
      </c>
      <c r="AR179">
        <v>34678.5</v>
      </c>
      <c r="AS179">
        <v>637</v>
      </c>
      <c r="AT179">
        <v>362160.44</v>
      </c>
      <c r="AU179">
        <v>37625070</v>
      </c>
      <c r="AV179">
        <v>1091450</v>
      </c>
      <c r="AW179">
        <v>643493.69999999995</v>
      </c>
      <c r="AX179">
        <v>20</v>
      </c>
      <c r="AY179">
        <v>44.04</v>
      </c>
      <c r="AZ179">
        <v>200</v>
      </c>
      <c r="BA179">
        <v>552</v>
      </c>
      <c r="BB179">
        <v>66850.039999999994</v>
      </c>
      <c r="BC179">
        <v>90872</v>
      </c>
      <c r="BD179">
        <v>51152.62</v>
      </c>
      <c r="BE179">
        <v>28317203</v>
      </c>
      <c r="BF179">
        <v>300246</v>
      </c>
      <c r="BG179">
        <v>826030.58</v>
      </c>
      <c r="BH179">
        <v>420.06</v>
      </c>
      <c r="BI179">
        <v>431.26</v>
      </c>
      <c r="BJ179">
        <v>263</v>
      </c>
      <c r="BK179">
        <v>427</v>
      </c>
      <c r="BL179">
        <v>66641.08</v>
      </c>
      <c r="BM179">
        <v>4855</v>
      </c>
    </row>
    <row r="180" spans="1:65">
      <c r="A180" s="1">
        <v>44009</v>
      </c>
      <c r="B180" s="1">
        <v>44003</v>
      </c>
      <c r="C180">
        <v>102915220.97</v>
      </c>
      <c r="D180">
        <v>34200558</v>
      </c>
      <c r="E180">
        <v>2796352</v>
      </c>
      <c r="F180">
        <v>13377865</v>
      </c>
      <c r="G180">
        <v>298587.64</v>
      </c>
      <c r="H180">
        <v>525078901</v>
      </c>
      <c r="I180">
        <v>5349413</v>
      </c>
      <c r="J180">
        <v>8485254.3800000008</v>
      </c>
      <c r="K180">
        <v>17578.419999999998</v>
      </c>
      <c r="L180">
        <v>23518.05</v>
      </c>
      <c r="M180">
        <v>20063</v>
      </c>
      <c r="N180">
        <v>31639</v>
      </c>
      <c r="O180">
        <v>786197.39</v>
      </c>
      <c r="P180">
        <v>182760</v>
      </c>
      <c r="Q180">
        <v>117768.41</v>
      </c>
      <c r="R180">
        <v>17138015</v>
      </c>
      <c r="S180">
        <v>557462</v>
      </c>
      <c r="T180">
        <v>1238617.32</v>
      </c>
      <c r="U180">
        <v>3137.46</v>
      </c>
      <c r="V180">
        <v>4310.1899999999996</v>
      </c>
      <c r="W180">
        <v>3665</v>
      </c>
      <c r="X180">
        <v>5855</v>
      </c>
      <c r="Y180">
        <v>121110.15</v>
      </c>
      <c r="Z180">
        <v>30458</v>
      </c>
      <c r="AA180">
        <v>141691.85</v>
      </c>
      <c r="AB180">
        <v>2325023</v>
      </c>
      <c r="AC180">
        <v>1237693.92</v>
      </c>
      <c r="AD180">
        <v>0</v>
      </c>
      <c r="AE180">
        <v>0</v>
      </c>
      <c r="AF180">
        <v>6741</v>
      </c>
      <c r="AG180">
        <v>12335</v>
      </c>
      <c r="AH180">
        <v>129351.78</v>
      </c>
      <c r="AI180">
        <v>160522</v>
      </c>
      <c r="AJ180">
        <v>7195.09</v>
      </c>
      <c r="AK180">
        <v>556218</v>
      </c>
      <c r="AL180">
        <v>36610</v>
      </c>
      <c r="AM180">
        <v>42124.37</v>
      </c>
      <c r="AN180">
        <v>61.38</v>
      </c>
      <c r="AO180">
        <v>64.41</v>
      </c>
      <c r="AP180">
        <v>63</v>
      </c>
      <c r="AQ180">
        <v>269</v>
      </c>
      <c r="AR180">
        <v>33699.49</v>
      </c>
      <c r="AS180">
        <v>494</v>
      </c>
      <c r="AT180">
        <v>363105.74</v>
      </c>
      <c r="AU180">
        <v>40912380</v>
      </c>
      <c r="AV180">
        <v>1037594</v>
      </c>
      <c r="AW180">
        <v>538823.61</v>
      </c>
      <c r="AX180">
        <v>14.8</v>
      </c>
      <c r="AY180">
        <v>36.11</v>
      </c>
      <c r="AZ180">
        <v>148</v>
      </c>
      <c r="BA180">
        <v>460</v>
      </c>
      <c r="BB180">
        <v>56032.3</v>
      </c>
      <c r="BC180">
        <v>78576</v>
      </c>
      <c r="BD180">
        <v>54303.75</v>
      </c>
      <c r="BE180">
        <v>31144747</v>
      </c>
      <c r="BF180">
        <v>347035</v>
      </c>
      <c r="BG180">
        <v>855557.81</v>
      </c>
      <c r="BH180">
        <v>401.78</v>
      </c>
      <c r="BI180">
        <v>409.98</v>
      </c>
      <c r="BJ180">
        <v>239</v>
      </c>
      <c r="BK180">
        <v>354</v>
      </c>
      <c r="BL180">
        <v>81606.16</v>
      </c>
      <c r="BM180">
        <v>4923</v>
      </c>
    </row>
    <row r="181" spans="1:65">
      <c r="A181" s="1">
        <v>44010</v>
      </c>
      <c r="B181" s="1">
        <v>44010</v>
      </c>
      <c r="C181">
        <v>112093103.16</v>
      </c>
      <c r="D181">
        <v>34660056</v>
      </c>
      <c r="E181">
        <v>2919638</v>
      </c>
      <c r="F181">
        <v>13364837</v>
      </c>
      <c r="G181">
        <v>322211.31</v>
      </c>
      <c r="H181">
        <v>547663220</v>
      </c>
      <c r="I181">
        <v>5674538</v>
      </c>
      <c r="J181">
        <v>9254544.4199999999</v>
      </c>
      <c r="K181">
        <v>18699.240000000002</v>
      </c>
      <c r="L181">
        <v>25290.85</v>
      </c>
      <c r="M181">
        <v>21351</v>
      </c>
      <c r="N181">
        <v>34206</v>
      </c>
      <c r="O181">
        <v>862038.26</v>
      </c>
      <c r="P181">
        <v>198093</v>
      </c>
      <c r="Q181">
        <v>124888.3</v>
      </c>
      <c r="R181">
        <v>18932625</v>
      </c>
      <c r="S181">
        <v>614521</v>
      </c>
      <c r="T181">
        <v>1360289.87</v>
      </c>
      <c r="U181">
        <v>3418.07</v>
      </c>
      <c r="V181">
        <v>4647.63</v>
      </c>
      <c r="W181">
        <v>3993</v>
      </c>
      <c r="X181">
        <v>6280</v>
      </c>
      <c r="Y181">
        <v>133344.97</v>
      </c>
      <c r="Z181">
        <v>32372</v>
      </c>
      <c r="AA181">
        <v>157804.51999999999</v>
      </c>
      <c r="AB181">
        <v>2443201</v>
      </c>
      <c r="AC181">
        <v>1302010.32</v>
      </c>
      <c r="AD181">
        <v>0</v>
      </c>
      <c r="AE181">
        <v>0</v>
      </c>
      <c r="AF181">
        <v>7223</v>
      </c>
      <c r="AG181">
        <v>13295</v>
      </c>
      <c r="AH181">
        <v>139636.28</v>
      </c>
      <c r="AI181">
        <v>172311</v>
      </c>
      <c r="AJ181">
        <v>6447.45</v>
      </c>
      <c r="AK181">
        <v>574146</v>
      </c>
      <c r="AL181">
        <v>40077</v>
      </c>
      <c r="AM181">
        <v>42102.31</v>
      </c>
      <c r="AN181">
        <v>75.13</v>
      </c>
      <c r="AO181">
        <v>77.680000000000007</v>
      </c>
      <c r="AP181">
        <v>78</v>
      </c>
      <c r="AQ181">
        <v>243</v>
      </c>
      <c r="AR181">
        <v>33681.85</v>
      </c>
      <c r="AS181">
        <v>478</v>
      </c>
      <c r="AT181">
        <v>359767.92</v>
      </c>
      <c r="AU181">
        <v>42441648</v>
      </c>
      <c r="AV181">
        <v>1115410</v>
      </c>
      <c r="AW181">
        <v>628111.1</v>
      </c>
      <c r="AX181">
        <v>21.6</v>
      </c>
      <c r="AY181">
        <v>50.56</v>
      </c>
      <c r="AZ181">
        <v>216</v>
      </c>
      <c r="BA181">
        <v>640</v>
      </c>
      <c r="BB181">
        <v>65083.22</v>
      </c>
      <c r="BC181">
        <v>86644</v>
      </c>
      <c r="BD181">
        <v>55908.2</v>
      </c>
      <c r="BE181">
        <v>31563154</v>
      </c>
      <c r="BF181">
        <v>322542</v>
      </c>
      <c r="BG181">
        <v>914441.52</v>
      </c>
      <c r="BH181">
        <v>435.88</v>
      </c>
      <c r="BI181">
        <v>444.42</v>
      </c>
      <c r="BJ181">
        <v>258</v>
      </c>
      <c r="BK181">
        <v>383</v>
      </c>
      <c r="BL181">
        <v>83976.18</v>
      </c>
      <c r="BM181">
        <v>4961</v>
      </c>
    </row>
    <row r="182" spans="1:65">
      <c r="A182" s="1">
        <v>44011</v>
      </c>
      <c r="B182" s="1">
        <v>44010</v>
      </c>
      <c r="C182">
        <v>122553841.06999999</v>
      </c>
      <c r="D182">
        <v>39353360</v>
      </c>
      <c r="E182">
        <v>2913652</v>
      </c>
      <c r="F182">
        <v>17958376</v>
      </c>
      <c r="G182">
        <v>299315.88</v>
      </c>
      <c r="H182">
        <v>517508796</v>
      </c>
      <c r="I182">
        <v>5245065</v>
      </c>
      <c r="J182">
        <v>9302323.5899999999</v>
      </c>
      <c r="K182">
        <v>18097.060000000001</v>
      </c>
      <c r="L182">
        <v>24418.92</v>
      </c>
      <c r="M182">
        <v>20735</v>
      </c>
      <c r="N182">
        <v>33225</v>
      </c>
      <c r="O182">
        <v>846750.48</v>
      </c>
      <c r="P182">
        <v>190277</v>
      </c>
      <c r="Q182">
        <v>118112.92</v>
      </c>
      <c r="R182">
        <v>17601732</v>
      </c>
      <c r="S182">
        <v>555096</v>
      </c>
      <c r="T182">
        <v>1327364.7</v>
      </c>
      <c r="U182">
        <v>3094.71</v>
      </c>
      <c r="V182">
        <v>4259.46</v>
      </c>
      <c r="W182">
        <v>3598</v>
      </c>
      <c r="X182">
        <v>5741</v>
      </c>
      <c r="Y182">
        <v>126053.5</v>
      </c>
      <c r="Z182">
        <v>30095</v>
      </c>
      <c r="AA182">
        <v>185367.03</v>
      </c>
      <c r="AB182">
        <v>2502901</v>
      </c>
      <c r="AC182">
        <v>1489412.25</v>
      </c>
      <c r="AD182">
        <v>0</v>
      </c>
      <c r="AE182">
        <v>0</v>
      </c>
      <c r="AF182">
        <v>8230</v>
      </c>
      <c r="AG182">
        <v>15211</v>
      </c>
      <c r="AH182">
        <v>156964.24</v>
      </c>
      <c r="AI182">
        <v>187640</v>
      </c>
      <c r="AJ182">
        <v>6277.56</v>
      </c>
      <c r="AK182">
        <v>593916</v>
      </c>
      <c r="AL182">
        <v>40754</v>
      </c>
      <c r="AM182">
        <v>64148.09</v>
      </c>
      <c r="AN182">
        <v>79.39</v>
      </c>
      <c r="AO182">
        <v>83.19</v>
      </c>
      <c r="AP182">
        <v>83</v>
      </c>
      <c r="AQ182">
        <v>308</v>
      </c>
      <c r="AR182">
        <v>51318.47</v>
      </c>
      <c r="AS182">
        <v>643</v>
      </c>
      <c r="AT182">
        <v>346684.64</v>
      </c>
      <c r="AU182">
        <v>42186952</v>
      </c>
      <c r="AV182">
        <v>1079662</v>
      </c>
      <c r="AW182">
        <v>662673.94999999995</v>
      </c>
      <c r="AX182">
        <v>12</v>
      </c>
      <c r="AY182">
        <v>30.3</v>
      </c>
      <c r="AZ182">
        <v>120</v>
      </c>
      <c r="BA182">
        <v>388</v>
      </c>
      <c r="BB182">
        <v>66640.31</v>
      </c>
      <c r="BC182">
        <v>82516</v>
      </c>
      <c r="BD182">
        <v>60769.14</v>
      </c>
      <c r="BE182">
        <v>33456541</v>
      </c>
      <c r="BF182">
        <v>320765</v>
      </c>
      <c r="BG182">
        <v>1260008.07</v>
      </c>
      <c r="BH182">
        <v>410.68</v>
      </c>
      <c r="BI182">
        <v>419.76</v>
      </c>
      <c r="BJ182">
        <v>262</v>
      </c>
      <c r="BK182">
        <v>395</v>
      </c>
      <c r="BL182">
        <v>82863.69</v>
      </c>
      <c r="BM182">
        <v>5252</v>
      </c>
    </row>
    <row r="183" spans="1:65">
      <c r="A183" s="1">
        <v>44012</v>
      </c>
      <c r="B183" s="1">
        <v>44010</v>
      </c>
      <c r="C183">
        <v>123797984.42</v>
      </c>
      <c r="D183">
        <v>37497131</v>
      </c>
      <c r="E183">
        <v>2845380</v>
      </c>
      <c r="F183">
        <v>15591316</v>
      </c>
      <c r="G183">
        <v>288724.07</v>
      </c>
      <c r="H183">
        <v>498045715</v>
      </c>
      <c r="I183">
        <v>5067273</v>
      </c>
      <c r="J183">
        <v>8991692.6500000004</v>
      </c>
      <c r="K183">
        <v>17958.310000000001</v>
      </c>
      <c r="L183">
        <v>23895.25</v>
      </c>
      <c r="M183">
        <v>20555</v>
      </c>
      <c r="N183">
        <v>32254</v>
      </c>
      <c r="O183">
        <v>823156.42</v>
      </c>
      <c r="P183">
        <v>185238</v>
      </c>
      <c r="Q183">
        <v>115581.86</v>
      </c>
      <c r="R183">
        <v>16341994</v>
      </c>
      <c r="S183">
        <v>510371</v>
      </c>
      <c r="T183">
        <v>1260537.8999999999</v>
      </c>
      <c r="U183">
        <v>2868.24</v>
      </c>
      <c r="V183">
        <v>3890.23</v>
      </c>
      <c r="W183">
        <v>3339</v>
      </c>
      <c r="X183">
        <v>5220</v>
      </c>
      <c r="Y183">
        <v>116421.45</v>
      </c>
      <c r="Z183">
        <v>27998</v>
      </c>
      <c r="AA183">
        <v>189595.07</v>
      </c>
      <c r="AB183">
        <v>2534732</v>
      </c>
      <c r="AC183">
        <v>1417002.81</v>
      </c>
      <c r="AD183">
        <v>0</v>
      </c>
      <c r="AE183">
        <v>0</v>
      </c>
      <c r="AF183">
        <v>7813</v>
      </c>
      <c r="AG183">
        <v>14518</v>
      </c>
      <c r="AH183">
        <v>148130.29999999999</v>
      </c>
      <c r="AI183">
        <v>187839</v>
      </c>
      <c r="AJ183">
        <v>5796.38</v>
      </c>
      <c r="AK183">
        <v>554413</v>
      </c>
      <c r="AL183">
        <v>40925</v>
      </c>
      <c r="AM183">
        <v>58659.519999999997</v>
      </c>
      <c r="AN183">
        <v>77.67</v>
      </c>
      <c r="AO183">
        <v>80.77</v>
      </c>
      <c r="AP183">
        <v>82</v>
      </c>
      <c r="AQ183">
        <v>278</v>
      </c>
      <c r="AR183">
        <v>46927.62</v>
      </c>
      <c r="AS183">
        <v>562</v>
      </c>
      <c r="AT183">
        <v>354270.16</v>
      </c>
      <c r="AU183">
        <v>45688520</v>
      </c>
      <c r="AV183">
        <v>1105920</v>
      </c>
      <c r="AW183">
        <v>634917.81000000006</v>
      </c>
      <c r="AX183">
        <v>18</v>
      </c>
      <c r="AY183">
        <v>40.4</v>
      </c>
      <c r="AZ183">
        <v>180</v>
      </c>
      <c r="BA183">
        <v>508</v>
      </c>
      <c r="BB183">
        <v>64112.71</v>
      </c>
      <c r="BC183">
        <v>83976</v>
      </c>
      <c r="BD183">
        <v>44459.24</v>
      </c>
      <c r="BE183">
        <v>25002587</v>
      </c>
      <c r="BF183">
        <v>250229</v>
      </c>
      <c r="BG183">
        <v>612201.15</v>
      </c>
      <c r="BH183">
        <v>299.66000000000003</v>
      </c>
      <c r="BI183">
        <v>306.76</v>
      </c>
      <c r="BJ183">
        <v>198</v>
      </c>
      <c r="BK183">
        <v>302</v>
      </c>
      <c r="BL183">
        <v>57428.98</v>
      </c>
      <c r="BM183">
        <v>3958</v>
      </c>
    </row>
    <row r="184" spans="1:65">
      <c r="A184" s="1">
        <v>44013</v>
      </c>
      <c r="B184" s="1">
        <v>44010</v>
      </c>
      <c r="C184">
        <v>121550253.64</v>
      </c>
      <c r="D184">
        <v>37060975</v>
      </c>
      <c r="E184">
        <v>2772695</v>
      </c>
      <c r="F184">
        <v>15131949</v>
      </c>
      <c r="G184">
        <v>284184.62</v>
      </c>
      <c r="H184">
        <v>459275180</v>
      </c>
      <c r="I184">
        <v>4799046</v>
      </c>
      <c r="J184">
        <v>8632202.6400000006</v>
      </c>
      <c r="K184">
        <v>17146.36</v>
      </c>
      <c r="L184">
        <v>22814.79</v>
      </c>
      <c r="M184">
        <v>19614</v>
      </c>
      <c r="N184">
        <v>30758</v>
      </c>
      <c r="O184">
        <v>791849.11</v>
      </c>
      <c r="P184">
        <v>175367</v>
      </c>
      <c r="Q184">
        <v>86605.49</v>
      </c>
      <c r="R184">
        <v>15500329</v>
      </c>
      <c r="S184">
        <v>515996</v>
      </c>
      <c r="T184">
        <v>1268436.8700000001</v>
      </c>
      <c r="U184">
        <v>3076.77</v>
      </c>
      <c r="V184">
        <v>4193.18</v>
      </c>
      <c r="W184">
        <v>3682</v>
      </c>
      <c r="X184">
        <v>5805</v>
      </c>
      <c r="Y184">
        <v>121424.06</v>
      </c>
      <c r="Z184">
        <v>30303</v>
      </c>
      <c r="AA184">
        <v>179376.18</v>
      </c>
      <c r="AB184">
        <v>2438826</v>
      </c>
      <c r="AC184">
        <v>1368750.48</v>
      </c>
      <c r="AD184">
        <v>0</v>
      </c>
      <c r="AE184">
        <v>0</v>
      </c>
      <c r="AF184">
        <v>7561</v>
      </c>
      <c r="AG184">
        <v>13827</v>
      </c>
      <c r="AH184">
        <v>144473.25</v>
      </c>
      <c r="AI184">
        <v>179826</v>
      </c>
      <c r="AJ184">
        <v>4047.09</v>
      </c>
      <c r="AK184">
        <v>584151</v>
      </c>
      <c r="AL184">
        <v>39991</v>
      </c>
      <c r="AM184">
        <v>54107.65</v>
      </c>
      <c r="AN184">
        <v>70.900000000000006</v>
      </c>
      <c r="AO184">
        <v>72.63</v>
      </c>
      <c r="AP184">
        <v>74</v>
      </c>
      <c r="AQ184">
        <v>235</v>
      </c>
      <c r="AR184">
        <v>43286.12</v>
      </c>
      <c r="AS184">
        <v>439</v>
      </c>
      <c r="AT184">
        <v>33787.040000000001</v>
      </c>
      <c r="AU184">
        <v>7057920</v>
      </c>
      <c r="AV184">
        <v>492392</v>
      </c>
      <c r="AW184">
        <v>415954.73</v>
      </c>
      <c r="AX184">
        <v>7.8</v>
      </c>
      <c r="AY184">
        <v>18.25</v>
      </c>
      <c r="AZ184">
        <v>78</v>
      </c>
      <c r="BA184">
        <v>231</v>
      </c>
      <c r="BB184">
        <v>42328.33</v>
      </c>
      <c r="BC184">
        <v>53697</v>
      </c>
      <c r="BD184">
        <v>24908.560000000001</v>
      </c>
      <c r="BE184">
        <v>15124817</v>
      </c>
      <c r="BF184">
        <v>169980</v>
      </c>
      <c r="BG184">
        <v>652868.09</v>
      </c>
      <c r="BH184">
        <v>205.66</v>
      </c>
      <c r="BI184">
        <v>211.6</v>
      </c>
      <c r="BJ184">
        <v>127</v>
      </c>
      <c r="BK184">
        <v>214</v>
      </c>
      <c r="BL184">
        <v>54802.8</v>
      </c>
      <c r="BM184">
        <v>3749</v>
      </c>
    </row>
    <row r="185" spans="1:65">
      <c r="A185" s="1">
        <v>44014</v>
      </c>
      <c r="B185" s="1">
        <v>44010</v>
      </c>
      <c r="C185">
        <v>117516402.14</v>
      </c>
      <c r="D185">
        <v>36471383</v>
      </c>
      <c r="E185">
        <v>2661509</v>
      </c>
      <c r="F185">
        <v>14861938</v>
      </c>
      <c r="G185">
        <v>269594.81</v>
      </c>
      <c r="H185">
        <v>458356131</v>
      </c>
      <c r="I185">
        <v>4647878</v>
      </c>
      <c r="J185">
        <v>8154934.6100000003</v>
      </c>
      <c r="K185">
        <v>16713.27</v>
      </c>
      <c r="L185">
        <v>22212.09</v>
      </c>
      <c r="M185">
        <v>19103</v>
      </c>
      <c r="N185">
        <v>29868</v>
      </c>
      <c r="O185">
        <v>756781.12</v>
      </c>
      <c r="P185">
        <v>170667</v>
      </c>
      <c r="Q185">
        <v>88271.28</v>
      </c>
      <c r="R185">
        <v>15791085</v>
      </c>
      <c r="S185">
        <v>536493</v>
      </c>
      <c r="T185">
        <v>1283148.8799999999</v>
      </c>
      <c r="U185">
        <v>3059.8</v>
      </c>
      <c r="V185">
        <v>4228.57</v>
      </c>
      <c r="W185">
        <v>3740</v>
      </c>
      <c r="X185">
        <v>6018</v>
      </c>
      <c r="Y185">
        <v>123909.22</v>
      </c>
      <c r="Z185">
        <v>32834</v>
      </c>
      <c r="AA185">
        <v>166355.65</v>
      </c>
      <c r="AB185">
        <v>2420507</v>
      </c>
      <c r="AC185">
        <v>1287371.23</v>
      </c>
      <c r="AD185">
        <v>0</v>
      </c>
      <c r="AE185">
        <v>0</v>
      </c>
      <c r="AF185">
        <v>6962</v>
      </c>
      <c r="AG185">
        <v>12830</v>
      </c>
      <c r="AH185">
        <v>138021.29999999999</v>
      </c>
      <c r="AI185">
        <v>178991</v>
      </c>
      <c r="AJ185">
        <v>2245.88</v>
      </c>
      <c r="AK185">
        <v>375262</v>
      </c>
      <c r="AL185">
        <v>23941</v>
      </c>
      <c r="AM185">
        <v>36916.019999999997</v>
      </c>
      <c r="AN185">
        <v>65.59</v>
      </c>
      <c r="AO185">
        <v>67.25</v>
      </c>
      <c r="AP185">
        <v>68</v>
      </c>
      <c r="AQ185">
        <v>164</v>
      </c>
      <c r="AR185">
        <v>29532.81</v>
      </c>
      <c r="AS185">
        <v>325</v>
      </c>
      <c r="AT185">
        <v>35131.879999999997</v>
      </c>
      <c r="AU185">
        <v>7486100</v>
      </c>
      <c r="AV185">
        <v>434220</v>
      </c>
      <c r="AW185">
        <v>292109.36</v>
      </c>
      <c r="AX185">
        <v>3.2</v>
      </c>
      <c r="AY185">
        <v>7.02</v>
      </c>
      <c r="AZ185">
        <v>32</v>
      </c>
      <c r="BA185">
        <v>88</v>
      </c>
      <c r="BB185">
        <v>30561.69</v>
      </c>
      <c r="BC185">
        <v>40852</v>
      </c>
      <c r="BD185">
        <v>25748.799999999999</v>
      </c>
      <c r="BE185">
        <v>14696078</v>
      </c>
      <c r="BF185">
        <v>171556</v>
      </c>
      <c r="BG185">
        <v>605328.73</v>
      </c>
      <c r="BH185">
        <v>232.88</v>
      </c>
      <c r="BI185">
        <v>238.41</v>
      </c>
      <c r="BJ185">
        <v>149</v>
      </c>
      <c r="BK185">
        <v>230</v>
      </c>
      <c r="BL185">
        <v>56662</v>
      </c>
      <c r="BM185">
        <v>3922</v>
      </c>
    </row>
    <row r="186" spans="1:65">
      <c r="A186" s="1">
        <v>44015</v>
      </c>
      <c r="B186" s="1">
        <v>44010</v>
      </c>
      <c r="C186">
        <v>109568296.73999999</v>
      </c>
      <c r="D186">
        <v>35242472</v>
      </c>
      <c r="E186">
        <v>2605340</v>
      </c>
      <c r="F186">
        <v>14589909</v>
      </c>
      <c r="G186">
        <v>252644.63</v>
      </c>
      <c r="H186">
        <v>446354770</v>
      </c>
      <c r="I186">
        <v>4556887</v>
      </c>
      <c r="J186">
        <v>7691137.5300000003</v>
      </c>
      <c r="K186">
        <v>15715.35</v>
      </c>
      <c r="L186">
        <v>21101.32</v>
      </c>
      <c r="M186">
        <v>17934</v>
      </c>
      <c r="N186">
        <v>28430</v>
      </c>
      <c r="O186">
        <v>709675.36</v>
      </c>
      <c r="P186">
        <v>162013</v>
      </c>
      <c r="Q186">
        <v>82386.06</v>
      </c>
      <c r="R186">
        <v>15384676</v>
      </c>
      <c r="S186">
        <v>790880</v>
      </c>
      <c r="T186">
        <v>1427170.04</v>
      </c>
      <c r="U186">
        <v>3467.94</v>
      </c>
      <c r="V186">
        <v>4675.57</v>
      </c>
      <c r="W186">
        <v>5473</v>
      </c>
      <c r="X186">
        <v>8636</v>
      </c>
      <c r="Y186">
        <v>136676.76</v>
      </c>
      <c r="Z186">
        <v>56397</v>
      </c>
      <c r="AA186">
        <v>150857.5</v>
      </c>
      <c r="AB186">
        <v>2357136</v>
      </c>
      <c r="AC186">
        <v>1211564.51</v>
      </c>
      <c r="AD186">
        <v>0</v>
      </c>
      <c r="AE186">
        <v>0</v>
      </c>
      <c r="AF186">
        <v>6497</v>
      </c>
      <c r="AG186">
        <v>12235</v>
      </c>
      <c r="AH186">
        <v>126517.02</v>
      </c>
      <c r="AI186">
        <v>176114</v>
      </c>
      <c r="AJ186">
        <v>2281.62</v>
      </c>
      <c r="AK186">
        <v>355652</v>
      </c>
      <c r="AL186">
        <v>21136</v>
      </c>
      <c r="AM186">
        <v>28126.32</v>
      </c>
      <c r="AN186">
        <v>50.92</v>
      </c>
      <c r="AO186">
        <v>51.82</v>
      </c>
      <c r="AP186">
        <v>53</v>
      </c>
      <c r="AQ186">
        <v>127</v>
      </c>
      <c r="AR186">
        <v>22501.06</v>
      </c>
      <c r="AS186">
        <v>224</v>
      </c>
      <c r="AT186">
        <v>60099.199999999997</v>
      </c>
      <c r="AU186">
        <v>11163854</v>
      </c>
      <c r="AV186">
        <v>530684</v>
      </c>
      <c r="AW186">
        <v>272631.07</v>
      </c>
      <c r="AX186">
        <v>3.2</v>
      </c>
      <c r="AY186">
        <v>5.1100000000000003</v>
      </c>
      <c r="AZ186">
        <v>32</v>
      </c>
      <c r="BA186">
        <v>60</v>
      </c>
      <c r="BB186">
        <v>28403.09</v>
      </c>
      <c r="BC186">
        <v>38508</v>
      </c>
      <c r="BD186">
        <v>27010.95</v>
      </c>
      <c r="BE186">
        <v>17619027</v>
      </c>
      <c r="BF186">
        <v>224933</v>
      </c>
      <c r="BG186">
        <v>644419.64</v>
      </c>
      <c r="BH186">
        <v>242.96</v>
      </c>
      <c r="BI186">
        <v>248.83</v>
      </c>
      <c r="BJ186">
        <v>143</v>
      </c>
      <c r="BK186">
        <v>229</v>
      </c>
      <c r="BL186">
        <v>56909.2</v>
      </c>
      <c r="BM186">
        <v>4025</v>
      </c>
    </row>
    <row r="187" spans="1:65">
      <c r="A187" s="1">
        <v>44016</v>
      </c>
      <c r="B187" s="1">
        <v>44010</v>
      </c>
      <c r="C187">
        <v>89375359.290000007</v>
      </c>
      <c r="D187">
        <v>30529284</v>
      </c>
      <c r="E187">
        <v>2387658</v>
      </c>
      <c r="F187">
        <v>11596039</v>
      </c>
      <c r="G187">
        <v>216287.97</v>
      </c>
      <c r="H187">
        <v>398185084</v>
      </c>
      <c r="I187">
        <v>4155917</v>
      </c>
      <c r="J187">
        <v>6456625.96</v>
      </c>
      <c r="K187">
        <v>13138.7</v>
      </c>
      <c r="L187">
        <v>17889.04</v>
      </c>
      <c r="M187">
        <v>14998</v>
      </c>
      <c r="N187">
        <v>24258</v>
      </c>
      <c r="O187">
        <v>602888.91</v>
      </c>
      <c r="P187">
        <v>140685</v>
      </c>
      <c r="Q187">
        <v>77117.06</v>
      </c>
      <c r="R187">
        <v>14801480</v>
      </c>
      <c r="S187">
        <v>1055502</v>
      </c>
      <c r="T187">
        <v>1526181.24</v>
      </c>
      <c r="U187">
        <v>3542.49</v>
      </c>
      <c r="V187">
        <v>4972.53</v>
      </c>
      <c r="W187">
        <v>6861</v>
      </c>
      <c r="X187">
        <v>11522</v>
      </c>
      <c r="Y187">
        <v>146180.6</v>
      </c>
      <c r="Z187">
        <v>83373</v>
      </c>
      <c r="AA187">
        <v>130556.98</v>
      </c>
      <c r="AB187">
        <v>2117128</v>
      </c>
      <c r="AC187">
        <v>1045476.9</v>
      </c>
      <c r="AD187">
        <v>0</v>
      </c>
      <c r="AE187">
        <v>1</v>
      </c>
      <c r="AF187">
        <v>5670</v>
      </c>
      <c r="AG187">
        <v>10755</v>
      </c>
      <c r="AH187">
        <v>108756.58</v>
      </c>
      <c r="AI187">
        <v>149643</v>
      </c>
      <c r="AJ187">
        <v>2390.23</v>
      </c>
      <c r="AK187">
        <v>363044</v>
      </c>
      <c r="AL187">
        <v>21056</v>
      </c>
      <c r="AM187">
        <v>26948.01</v>
      </c>
      <c r="AN187">
        <v>44.07</v>
      </c>
      <c r="AO187">
        <v>45.25</v>
      </c>
      <c r="AP187">
        <v>46</v>
      </c>
      <c r="AQ187">
        <v>134</v>
      </c>
      <c r="AR187">
        <v>21558.41</v>
      </c>
      <c r="AS187">
        <v>267</v>
      </c>
      <c r="AT187">
        <v>62909.06</v>
      </c>
      <c r="AU187">
        <v>12333380</v>
      </c>
      <c r="AV187">
        <v>539426</v>
      </c>
      <c r="AW187">
        <v>250202.74</v>
      </c>
      <c r="AX187">
        <v>6.8</v>
      </c>
      <c r="AY187">
        <v>10.9</v>
      </c>
      <c r="AZ187">
        <v>68</v>
      </c>
      <c r="BA187">
        <v>128</v>
      </c>
      <c r="BB187">
        <v>26112.43</v>
      </c>
      <c r="BC187">
        <v>38048</v>
      </c>
      <c r="BD187">
        <v>26421.919999999998</v>
      </c>
      <c r="BE187">
        <v>14766451</v>
      </c>
      <c r="BF187">
        <v>179441</v>
      </c>
      <c r="BG187">
        <v>649591.51</v>
      </c>
      <c r="BH187">
        <v>206.9</v>
      </c>
      <c r="BI187">
        <v>212.3</v>
      </c>
      <c r="BJ187">
        <v>125</v>
      </c>
      <c r="BK187">
        <v>204</v>
      </c>
      <c r="BL187">
        <v>51116.98</v>
      </c>
      <c r="BM187">
        <v>3539</v>
      </c>
    </row>
    <row r="188" spans="1:65">
      <c r="A188" s="1">
        <v>44017</v>
      </c>
      <c r="B188" s="1">
        <v>44017</v>
      </c>
      <c r="C188">
        <v>104748767.2</v>
      </c>
      <c r="D188">
        <v>33690265</v>
      </c>
      <c r="E188">
        <v>2742742</v>
      </c>
      <c r="F188">
        <v>12723816</v>
      </c>
      <c r="G188">
        <v>270536.18</v>
      </c>
      <c r="H188">
        <v>477931691</v>
      </c>
      <c r="I188">
        <v>5008704</v>
      </c>
      <c r="J188">
        <v>8242088.6100000003</v>
      </c>
      <c r="K188">
        <v>16335.22</v>
      </c>
      <c r="L188">
        <v>22265.15</v>
      </c>
      <c r="M188">
        <v>18646</v>
      </c>
      <c r="N188">
        <v>30199</v>
      </c>
      <c r="O188">
        <v>769410.78</v>
      </c>
      <c r="P188">
        <v>174793</v>
      </c>
      <c r="Q188">
        <v>113161.13</v>
      </c>
      <c r="R188">
        <v>20182217</v>
      </c>
      <c r="S188">
        <v>1366852</v>
      </c>
      <c r="T188">
        <v>2031645.39</v>
      </c>
      <c r="U188">
        <v>4730.4799999999996</v>
      </c>
      <c r="V188">
        <v>6714.83</v>
      </c>
      <c r="W188">
        <v>8934</v>
      </c>
      <c r="X188">
        <v>15271</v>
      </c>
      <c r="Y188">
        <v>197942.39</v>
      </c>
      <c r="Z188">
        <v>107583</v>
      </c>
      <c r="AA188">
        <v>153215.14000000001</v>
      </c>
      <c r="AB188">
        <v>2377364</v>
      </c>
      <c r="AC188">
        <v>1209018.79</v>
      </c>
      <c r="AD188">
        <v>0</v>
      </c>
      <c r="AE188">
        <v>0</v>
      </c>
      <c r="AF188">
        <v>6562</v>
      </c>
      <c r="AG188">
        <v>12570</v>
      </c>
      <c r="AH188">
        <v>128224.05</v>
      </c>
      <c r="AI188">
        <v>172364</v>
      </c>
      <c r="AJ188">
        <v>2321.5700000000002</v>
      </c>
      <c r="AK188">
        <v>400229</v>
      </c>
      <c r="AL188">
        <v>25136</v>
      </c>
      <c r="AM188">
        <v>36628.65</v>
      </c>
      <c r="AN188">
        <v>66.72</v>
      </c>
      <c r="AO188">
        <v>67.900000000000006</v>
      </c>
      <c r="AP188">
        <v>70</v>
      </c>
      <c r="AQ188">
        <v>175</v>
      </c>
      <c r="AR188">
        <v>29302.92</v>
      </c>
      <c r="AS188">
        <v>367</v>
      </c>
      <c r="AT188">
        <v>67149.06</v>
      </c>
      <c r="AU188">
        <v>14732972</v>
      </c>
      <c r="AV188">
        <v>635736</v>
      </c>
      <c r="AW188">
        <v>316514.76</v>
      </c>
      <c r="AX188">
        <v>5.2</v>
      </c>
      <c r="AY188">
        <v>9.84</v>
      </c>
      <c r="AZ188">
        <v>52</v>
      </c>
      <c r="BA188">
        <v>120</v>
      </c>
      <c r="BB188">
        <v>32987.629999999997</v>
      </c>
      <c r="BC188">
        <v>45080</v>
      </c>
      <c r="BD188">
        <v>30651.52</v>
      </c>
      <c r="BE188">
        <v>17711174</v>
      </c>
      <c r="BF188">
        <v>222122</v>
      </c>
      <c r="BG188">
        <v>762901.73</v>
      </c>
      <c r="BH188">
        <v>223.68</v>
      </c>
      <c r="BI188">
        <v>229.14</v>
      </c>
      <c r="BJ188">
        <v>137</v>
      </c>
      <c r="BK188">
        <v>217</v>
      </c>
      <c r="BL188">
        <v>61069.52</v>
      </c>
      <c r="BM188">
        <v>3974</v>
      </c>
    </row>
    <row r="189" spans="1:65">
      <c r="A189" s="1">
        <v>44018</v>
      </c>
      <c r="B189" s="1">
        <v>44017</v>
      </c>
      <c r="C189">
        <v>123850031.18000001</v>
      </c>
      <c r="D189">
        <v>39591615</v>
      </c>
      <c r="E189">
        <v>2879350</v>
      </c>
      <c r="F189">
        <v>17631871</v>
      </c>
      <c r="G189">
        <v>272559.52</v>
      </c>
      <c r="H189">
        <v>474063017</v>
      </c>
      <c r="I189">
        <v>4901519</v>
      </c>
      <c r="J189">
        <v>8949264.4900000002</v>
      </c>
      <c r="K189">
        <v>17754.849999999999</v>
      </c>
      <c r="L189">
        <v>23821.34</v>
      </c>
      <c r="M189">
        <v>20332</v>
      </c>
      <c r="N189">
        <v>32293</v>
      </c>
      <c r="O189">
        <v>823447.82</v>
      </c>
      <c r="P189">
        <v>181513</v>
      </c>
      <c r="Q189">
        <v>90715.28</v>
      </c>
      <c r="R189">
        <v>18404126</v>
      </c>
      <c r="S189">
        <v>1151658</v>
      </c>
      <c r="T189">
        <v>2022100.65</v>
      </c>
      <c r="U189">
        <v>4465.92</v>
      </c>
      <c r="V189">
        <v>6232.28</v>
      </c>
      <c r="W189">
        <v>8025</v>
      </c>
      <c r="X189">
        <v>13373</v>
      </c>
      <c r="Y189">
        <v>192780.54</v>
      </c>
      <c r="Z189">
        <v>90645</v>
      </c>
      <c r="AA189">
        <v>202446.62</v>
      </c>
      <c r="AB189">
        <v>2605564</v>
      </c>
      <c r="AC189">
        <v>1540505.63</v>
      </c>
      <c r="AD189">
        <v>0</v>
      </c>
      <c r="AE189">
        <v>0.63</v>
      </c>
      <c r="AF189">
        <v>8319</v>
      </c>
      <c r="AG189">
        <v>15436</v>
      </c>
      <c r="AH189">
        <v>171785.59</v>
      </c>
      <c r="AI189">
        <v>196208</v>
      </c>
      <c r="AJ189">
        <v>2284.59</v>
      </c>
      <c r="AK189">
        <v>381557</v>
      </c>
      <c r="AL189">
        <v>23639</v>
      </c>
      <c r="AM189">
        <v>40937.199999999997</v>
      </c>
      <c r="AN189">
        <v>61.72</v>
      </c>
      <c r="AO189">
        <v>62.62</v>
      </c>
      <c r="AP189">
        <v>65</v>
      </c>
      <c r="AQ189">
        <v>153</v>
      </c>
      <c r="AR189">
        <v>32749.759999999998</v>
      </c>
      <c r="AS189">
        <v>297</v>
      </c>
      <c r="AT189">
        <v>61213.64</v>
      </c>
      <c r="AU189">
        <v>14064642</v>
      </c>
      <c r="AV189">
        <v>606852</v>
      </c>
      <c r="AW189">
        <v>352448.83</v>
      </c>
      <c r="AX189">
        <v>4.4000000000000004</v>
      </c>
      <c r="AY189">
        <v>9.32</v>
      </c>
      <c r="AZ189">
        <v>44</v>
      </c>
      <c r="BA189">
        <v>116</v>
      </c>
      <c r="BB189">
        <v>36359.910000000003</v>
      </c>
      <c r="BC189">
        <v>47000</v>
      </c>
      <c r="BD189">
        <v>29211.21</v>
      </c>
      <c r="BE189">
        <v>18414795</v>
      </c>
      <c r="BF189">
        <v>216098</v>
      </c>
      <c r="BG189">
        <v>623152.56999999995</v>
      </c>
      <c r="BH189">
        <v>214.58</v>
      </c>
      <c r="BI189">
        <v>220.11</v>
      </c>
      <c r="BJ189">
        <v>132</v>
      </c>
      <c r="BK189">
        <v>213</v>
      </c>
      <c r="BL189">
        <v>58243.64</v>
      </c>
      <c r="BM189">
        <v>4206</v>
      </c>
    </row>
    <row r="190" spans="1:65">
      <c r="A190" s="1">
        <v>44019</v>
      </c>
      <c r="B190" s="1">
        <v>44017</v>
      </c>
      <c r="C190">
        <v>122347309.59999999</v>
      </c>
      <c r="D190">
        <v>38087466</v>
      </c>
      <c r="E190">
        <v>2888466</v>
      </c>
      <c r="F190">
        <v>15847814</v>
      </c>
      <c r="G190">
        <v>190159.15</v>
      </c>
      <c r="H190">
        <v>422063262</v>
      </c>
      <c r="I190">
        <v>4461046</v>
      </c>
      <c r="J190">
        <v>8116385.7800000003</v>
      </c>
      <c r="K190">
        <v>16008.73</v>
      </c>
      <c r="L190">
        <v>21575.09</v>
      </c>
      <c r="M190">
        <v>18320</v>
      </c>
      <c r="N190">
        <v>29255</v>
      </c>
      <c r="O190">
        <v>747891.92</v>
      </c>
      <c r="P190">
        <v>166106</v>
      </c>
      <c r="Q190">
        <v>77792.28</v>
      </c>
      <c r="R190">
        <v>16496520</v>
      </c>
      <c r="S190">
        <v>1125286</v>
      </c>
      <c r="T190">
        <v>2222611.0299999998</v>
      </c>
      <c r="U190">
        <v>4871.6899999999996</v>
      </c>
      <c r="V190">
        <v>6825.62</v>
      </c>
      <c r="W190">
        <v>8081</v>
      </c>
      <c r="X190">
        <v>13493</v>
      </c>
      <c r="Y190">
        <v>213171.69</v>
      </c>
      <c r="Z190">
        <v>92909</v>
      </c>
      <c r="AA190">
        <v>172224.18</v>
      </c>
      <c r="AB190">
        <v>2427675</v>
      </c>
      <c r="AC190">
        <v>1389935.64</v>
      </c>
      <c r="AD190">
        <v>0.5</v>
      </c>
      <c r="AE190">
        <v>0.5</v>
      </c>
      <c r="AF190">
        <v>7423</v>
      </c>
      <c r="AG190">
        <v>13718</v>
      </c>
      <c r="AH190">
        <v>147778.22</v>
      </c>
      <c r="AI190">
        <v>181193</v>
      </c>
      <c r="AJ190">
        <v>2295.4</v>
      </c>
      <c r="AK190">
        <v>399183</v>
      </c>
      <c r="AL190">
        <v>25359</v>
      </c>
      <c r="AM190">
        <v>40500.53</v>
      </c>
      <c r="AN190">
        <v>51.88</v>
      </c>
      <c r="AO190">
        <v>53.05</v>
      </c>
      <c r="AP190">
        <v>54</v>
      </c>
      <c r="AQ190">
        <v>149</v>
      </c>
      <c r="AR190">
        <v>32400.42</v>
      </c>
      <c r="AS190">
        <v>280</v>
      </c>
      <c r="AT190">
        <v>68318.179999999993</v>
      </c>
      <c r="AU190">
        <v>14877394</v>
      </c>
      <c r="AV190">
        <v>658956</v>
      </c>
      <c r="AW190">
        <v>364414.4</v>
      </c>
      <c r="AX190">
        <v>6.8</v>
      </c>
      <c r="AY190">
        <v>12.81</v>
      </c>
      <c r="AZ190">
        <v>68</v>
      </c>
      <c r="BA190">
        <v>156</v>
      </c>
      <c r="BB190">
        <v>37815.769999999997</v>
      </c>
      <c r="BC190">
        <v>48812</v>
      </c>
      <c r="BD190">
        <v>27601.09</v>
      </c>
      <c r="BE190">
        <v>19965561</v>
      </c>
      <c r="BF190">
        <v>215881</v>
      </c>
      <c r="BG190">
        <v>682819.89</v>
      </c>
      <c r="BH190">
        <v>197.1</v>
      </c>
      <c r="BI190">
        <v>203.11</v>
      </c>
      <c r="BJ190">
        <v>124</v>
      </c>
      <c r="BK190">
        <v>212</v>
      </c>
      <c r="BL190">
        <v>60272.57</v>
      </c>
      <c r="BM190">
        <v>4463</v>
      </c>
    </row>
    <row r="191" spans="1:65">
      <c r="A191" s="1">
        <v>44020</v>
      </c>
      <c r="B191" s="1">
        <v>44017</v>
      </c>
      <c r="C191">
        <v>123190109.25</v>
      </c>
      <c r="D191">
        <v>37549201</v>
      </c>
      <c r="E191">
        <v>2834024</v>
      </c>
      <c r="F191">
        <v>15381273</v>
      </c>
      <c r="G191">
        <v>178335.73</v>
      </c>
      <c r="H191">
        <v>425896249</v>
      </c>
      <c r="I191">
        <v>4380342</v>
      </c>
      <c r="J191">
        <v>7918519.5099999998</v>
      </c>
      <c r="K191">
        <v>15584.82</v>
      </c>
      <c r="L191">
        <v>20950.47</v>
      </c>
      <c r="M191">
        <v>17831</v>
      </c>
      <c r="N191">
        <v>28399</v>
      </c>
      <c r="O191">
        <v>732332.2</v>
      </c>
      <c r="P191">
        <v>162376</v>
      </c>
      <c r="Q191">
        <v>79162.95</v>
      </c>
      <c r="R191">
        <v>15983968</v>
      </c>
      <c r="S191">
        <v>1199932</v>
      </c>
      <c r="T191">
        <v>3105234.69</v>
      </c>
      <c r="U191">
        <v>6138.04</v>
      </c>
      <c r="V191">
        <v>8663.34</v>
      </c>
      <c r="W191">
        <v>8753</v>
      </c>
      <c r="X191">
        <v>14738</v>
      </c>
      <c r="Y191">
        <v>298791.21999999997</v>
      </c>
      <c r="Z191">
        <v>102455</v>
      </c>
      <c r="AA191">
        <v>189766.15</v>
      </c>
      <c r="AB191">
        <v>2486306</v>
      </c>
      <c r="AC191">
        <v>1666753.56</v>
      </c>
      <c r="AD191">
        <v>0</v>
      </c>
      <c r="AE191">
        <v>0</v>
      </c>
      <c r="AF191">
        <v>9071</v>
      </c>
      <c r="AG191">
        <v>17033</v>
      </c>
      <c r="AH191">
        <v>175824.75</v>
      </c>
      <c r="AI191">
        <v>194870</v>
      </c>
      <c r="AJ191">
        <v>2293.84</v>
      </c>
      <c r="AK191">
        <v>345381</v>
      </c>
      <c r="AL191">
        <v>21764</v>
      </c>
      <c r="AM191">
        <v>22715.56</v>
      </c>
      <c r="AN191">
        <v>47.91</v>
      </c>
      <c r="AO191">
        <v>49.42</v>
      </c>
      <c r="AP191">
        <v>49</v>
      </c>
      <c r="AQ191">
        <v>121</v>
      </c>
      <c r="AR191">
        <v>18172.45</v>
      </c>
      <c r="AS191">
        <v>218</v>
      </c>
      <c r="AT191">
        <v>66075.22</v>
      </c>
      <c r="AU191">
        <v>12992492</v>
      </c>
      <c r="AV191">
        <v>594872</v>
      </c>
      <c r="AW191">
        <v>335723.54</v>
      </c>
      <c r="AX191">
        <v>4</v>
      </c>
      <c r="AY191">
        <v>7.82</v>
      </c>
      <c r="AZ191">
        <v>40</v>
      </c>
      <c r="BA191">
        <v>96</v>
      </c>
      <c r="BB191">
        <v>34646.06</v>
      </c>
      <c r="BC191">
        <v>46544</v>
      </c>
      <c r="BD191">
        <v>24119.78</v>
      </c>
      <c r="BE191">
        <v>16304856</v>
      </c>
      <c r="BF191">
        <v>196801</v>
      </c>
      <c r="BG191">
        <v>644301.62</v>
      </c>
      <c r="BH191">
        <v>199.02</v>
      </c>
      <c r="BI191">
        <v>203.8</v>
      </c>
      <c r="BJ191">
        <v>118</v>
      </c>
      <c r="BK191">
        <v>188</v>
      </c>
      <c r="BL191">
        <v>58783.72</v>
      </c>
      <c r="BM191">
        <v>3978</v>
      </c>
    </row>
    <row r="192" spans="1:65">
      <c r="A192" s="1">
        <v>44021</v>
      </c>
      <c r="B192" s="1">
        <v>44017</v>
      </c>
      <c r="C192">
        <v>118709800.47</v>
      </c>
      <c r="D192">
        <v>37020602</v>
      </c>
      <c r="E192">
        <v>2730026</v>
      </c>
      <c r="F192">
        <v>15094256</v>
      </c>
      <c r="G192">
        <v>302612.53999999998</v>
      </c>
      <c r="H192">
        <v>465852351</v>
      </c>
      <c r="I192">
        <v>4812231</v>
      </c>
      <c r="J192">
        <v>8488146.9000000004</v>
      </c>
      <c r="K192">
        <v>17227.439999999999</v>
      </c>
      <c r="L192">
        <v>23220.53</v>
      </c>
      <c r="M192">
        <v>19703</v>
      </c>
      <c r="N192">
        <v>31496</v>
      </c>
      <c r="O192">
        <v>797155.82</v>
      </c>
      <c r="P192">
        <v>178392</v>
      </c>
      <c r="Q192">
        <v>86830.58</v>
      </c>
      <c r="R192">
        <v>15890649</v>
      </c>
      <c r="S192">
        <v>1173265</v>
      </c>
      <c r="T192">
        <v>3017873.55</v>
      </c>
      <c r="U192">
        <v>6379.76</v>
      </c>
      <c r="V192">
        <v>8896.34</v>
      </c>
      <c r="W192">
        <v>9020</v>
      </c>
      <c r="X192">
        <v>14861</v>
      </c>
      <c r="Y192">
        <v>294175.03000000003</v>
      </c>
      <c r="Z192">
        <v>98708</v>
      </c>
      <c r="AA192">
        <v>156468.10999999999</v>
      </c>
      <c r="AB192">
        <v>2336836</v>
      </c>
      <c r="AC192">
        <v>1301954.25</v>
      </c>
      <c r="AD192">
        <v>0</v>
      </c>
      <c r="AE192">
        <v>0</v>
      </c>
      <c r="AF192">
        <v>6896</v>
      </c>
      <c r="AG192">
        <v>12898</v>
      </c>
      <c r="AH192">
        <v>137259.47</v>
      </c>
      <c r="AI192">
        <v>171274</v>
      </c>
      <c r="AJ192">
        <v>2299.5700000000002</v>
      </c>
      <c r="AK192">
        <v>312139</v>
      </c>
      <c r="AL192">
        <v>19277</v>
      </c>
      <c r="AM192">
        <v>31555.93</v>
      </c>
      <c r="AN192">
        <v>44.54</v>
      </c>
      <c r="AO192">
        <v>45.58</v>
      </c>
      <c r="AP192">
        <v>46</v>
      </c>
      <c r="AQ192">
        <v>133</v>
      </c>
      <c r="AR192">
        <v>25244.75</v>
      </c>
      <c r="AS192">
        <v>247</v>
      </c>
      <c r="AT192">
        <v>66851.740000000005</v>
      </c>
      <c r="AU192">
        <v>11939320</v>
      </c>
      <c r="AV192">
        <v>549264</v>
      </c>
      <c r="AW192">
        <v>385180.75</v>
      </c>
      <c r="AX192">
        <v>6.8</v>
      </c>
      <c r="AY192">
        <v>11.44</v>
      </c>
      <c r="AZ192">
        <v>68</v>
      </c>
      <c r="BA192">
        <v>136</v>
      </c>
      <c r="BB192">
        <v>39787.35</v>
      </c>
      <c r="BC192">
        <v>48916</v>
      </c>
      <c r="BD192">
        <v>15190.66</v>
      </c>
      <c r="BE192">
        <v>10691634</v>
      </c>
      <c r="BF192">
        <v>142447</v>
      </c>
      <c r="BG192">
        <v>494581.49</v>
      </c>
      <c r="BH192">
        <v>142.4</v>
      </c>
      <c r="BI192">
        <v>146.69999999999999</v>
      </c>
      <c r="BJ192">
        <v>90</v>
      </c>
      <c r="BK192">
        <v>153</v>
      </c>
      <c r="BL192">
        <v>45909.120000000003</v>
      </c>
      <c r="BM192">
        <v>2989</v>
      </c>
    </row>
    <row r="193" spans="1:65">
      <c r="A193" s="1">
        <v>44022</v>
      </c>
      <c r="B193" s="1">
        <v>44017</v>
      </c>
      <c r="C193">
        <v>115333673.58</v>
      </c>
      <c r="D193">
        <v>36724206</v>
      </c>
      <c r="E193">
        <v>2670633</v>
      </c>
      <c r="F193">
        <v>15293749</v>
      </c>
      <c r="G193">
        <v>251368.32000000001</v>
      </c>
      <c r="H193">
        <v>440459520</v>
      </c>
      <c r="I193">
        <v>4508322</v>
      </c>
      <c r="J193">
        <v>7607907.7699999996</v>
      </c>
      <c r="K193">
        <v>15705.65</v>
      </c>
      <c r="L193">
        <v>21201.200000000001</v>
      </c>
      <c r="M193">
        <v>17944</v>
      </c>
      <c r="N193">
        <v>28716</v>
      </c>
      <c r="O193">
        <v>710823.55</v>
      </c>
      <c r="P193">
        <v>161111</v>
      </c>
      <c r="Q193">
        <v>85442.22</v>
      </c>
      <c r="R193">
        <v>16556595</v>
      </c>
      <c r="S193">
        <v>1152974</v>
      </c>
      <c r="T193">
        <v>2738655.27</v>
      </c>
      <c r="U193">
        <v>5676.35</v>
      </c>
      <c r="V193">
        <v>7986.13</v>
      </c>
      <c r="W193">
        <v>8011</v>
      </c>
      <c r="X193">
        <v>13340</v>
      </c>
      <c r="Y193">
        <v>266101.64</v>
      </c>
      <c r="Z193">
        <v>92293</v>
      </c>
      <c r="AA193">
        <v>158002.16</v>
      </c>
      <c r="AB193">
        <v>2323131</v>
      </c>
      <c r="AC193">
        <v>1305595.71</v>
      </c>
      <c r="AD193">
        <v>0</v>
      </c>
      <c r="AE193">
        <v>0</v>
      </c>
      <c r="AF193">
        <v>7085</v>
      </c>
      <c r="AG193">
        <v>12873</v>
      </c>
      <c r="AH193">
        <v>135959.01999999999</v>
      </c>
      <c r="AI193">
        <v>168415</v>
      </c>
      <c r="AJ193">
        <v>2257.83</v>
      </c>
      <c r="AK193">
        <v>292353</v>
      </c>
      <c r="AL193">
        <v>18707</v>
      </c>
      <c r="AM193">
        <v>30349.64</v>
      </c>
      <c r="AN193">
        <v>51.32</v>
      </c>
      <c r="AO193">
        <v>52.35</v>
      </c>
      <c r="AP193">
        <v>53</v>
      </c>
      <c r="AQ193">
        <v>136</v>
      </c>
      <c r="AR193">
        <v>24279.71</v>
      </c>
      <c r="AS193">
        <v>265</v>
      </c>
      <c r="AT193">
        <v>65658.78</v>
      </c>
      <c r="AU193">
        <v>10863936</v>
      </c>
      <c r="AV193">
        <v>528550</v>
      </c>
      <c r="AW193">
        <v>348790.86</v>
      </c>
      <c r="AX193">
        <v>5.6</v>
      </c>
      <c r="AY193">
        <v>13.52</v>
      </c>
      <c r="AZ193">
        <v>56</v>
      </c>
      <c r="BA193">
        <v>172</v>
      </c>
      <c r="BB193">
        <v>36237.32</v>
      </c>
      <c r="BC193">
        <v>47888</v>
      </c>
      <c r="BD193">
        <v>17162.54</v>
      </c>
      <c r="BE193">
        <v>10761577</v>
      </c>
      <c r="BF193">
        <v>114852</v>
      </c>
      <c r="BG193">
        <v>580773.79</v>
      </c>
      <c r="BH193">
        <v>167.5</v>
      </c>
      <c r="BI193">
        <v>173.17</v>
      </c>
      <c r="BJ193">
        <v>98</v>
      </c>
      <c r="BK193">
        <v>181</v>
      </c>
      <c r="BL193">
        <v>53364.34</v>
      </c>
      <c r="BM193">
        <v>3535</v>
      </c>
    </row>
    <row r="194" spans="1:65">
      <c r="A194" s="1">
        <v>44023</v>
      </c>
      <c r="B194" s="1">
        <v>44017</v>
      </c>
      <c r="C194">
        <v>101272275.11</v>
      </c>
      <c r="D194">
        <v>34403152</v>
      </c>
      <c r="E194">
        <v>2757516</v>
      </c>
      <c r="F194">
        <v>13427499</v>
      </c>
      <c r="G194">
        <v>193825.7</v>
      </c>
      <c r="H194">
        <v>442629077</v>
      </c>
      <c r="I194">
        <v>4697758</v>
      </c>
      <c r="J194">
        <v>7203073.5199999996</v>
      </c>
      <c r="K194">
        <v>15272.83</v>
      </c>
      <c r="L194">
        <v>20765.87</v>
      </c>
      <c r="M194">
        <v>17424</v>
      </c>
      <c r="N194">
        <v>28137</v>
      </c>
      <c r="O194">
        <v>683374.99</v>
      </c>
      <c r="P194">
        <v>159101</v>
      </c>
      <c r="Q194">
        <v>100311.58</v>
      </c>
      <c r="R194">
        <v>19210616</v>
      </c>
      <c r="S194">
        <v>1232892</v>
      </c>
      <c r="T194">
        <v>2831777.95</v>
      </c>
      <c r="U194">
        <v>6088.41</v>
      </c>
      <c r="V194">
        <v>8580.98</v>
      </c>
      <c r="W194">
        <v>8354</v>
      </c>
      <c r="X194">
        <v>14046</v>
      </c>
      <c r="Y194">
        <v>282505.89</v>
      </c>
      <c r="Z194">
        <v>94028</v>
      </c>
      <c r="AA194">
        <v>145549.32</v>
      </c>
      <c r="AB194">
        <v>2329261</v>
      </c>
      <c r="AC194">
        <v>1186682.46</v>
      </c>
      <c r="AD194">
        <v>0</v>
      </c>
      <c r="AE194">
        <v>1.1100000000000001</v>
      </c>
      <c r="AF194">
        <v>6330</v>
      </c>
      <c r="AG194">
        <v>11711</v>
      </c>
      <c r="AH194">
        <v>124796.83</v>
      </c>
      <c r="AI194">
        <v>157844</v>
      </c>
      <c r="AJ194">
        <v>2477.27</v>
      </c>
      <c r="AK194">
        <v>364774</v>
      </c>
      <c r="AL194">
        <v>22394</v>
      </c>
      <c r="AM194">
        <v>17665.63</v>
      </c>
      <c r="AN194">
        <v>36.15</v>
      </c>
      <c r="AO194">
        <v>36.770000000000003</v>
      </c>
      <c r="AP194">
        <v>37</v>
      </c>
      <c r="AQ194">
        <v>97</v>
      </c>
      <c r="AR194">
        <v>14132.51</v>
      </c>
      <c r="AS194">
        <v>245</v>
      </c>
      <c r="AT194">
        <v>68535.3</v>
      </c>
      <c r="AU194">
        <v>12192200</v>
      </c>
      <c r="AV194">
        <v>598346</v>
      </c>
      <c r="AW194">
        <v>323358.31</v>
      </c>
      <c r="AX194">
        <v>5.6</v>
      </c>
      <c r="AY194">
        <v>12.16</v>
      </c>
      <c r="AZ194">
        <v>56</v>
      </c>
      <c r="BA194">
        <v>152</v>
      </c>
      <c r="BB194">
        <v>33465.519999999997</v>
      </c>
      <c r="BC194">
        <v>46572</v>
      </c>
      <c r="BD194">
        <v>24277.7</v>
      </c>
      <c r="BE194">
        <v>15842219</v>
      </c>
      <c r="BF194">
        <v>217399</v>
      </c>
      <c r="BG194">
        <v>687740.61</v>
      </c>
      <c r="BH194">
        <v>186.7</v>
      </c>
      <c r="BI194">
        <v>192.44</v>
      </c>
      <c r="BJ194">
        <v>108</v>
      </c>
      <c r="BK194">
        <v>192</v>
      </c>
      <c r="BL194">
        <v>56787.12</v>
      </c>
      <c r="BM194">
        <v>3826</v>
      </c>
    </row>
    <row r="195" spans="1:65">
      <c r="A195" s="1">
        <v>44024</v>
      </c>
      <c r="B195" s="1">
        <v>44024</v>
      </c>
      <c r="C195">
        <v>110651127.72</v>
      </c>
      <c r="D195">
        <v>34347801</v>
      </c>
      <c r="E195">
        <v>2853631</v>
      </c>
      <c r="F195">
        <v>13159278</v>
      </c>
      <c r="G195">
        <v>214161.19</v>
      </c>
      <c r="H195">
        <v>462681938</v>
      </c>
      <c r="I195">
        <v>4976712</v>
      </c>
      <c r="J195">
        <v>8182808.4699999997</v>
      </c>
      <c r="K195">
        <v>16517.91</v>
      </c>
      <c r="L195">
        <v>22607.72</v>
      </c>
      <c r="M195">
        <v>18857</v>
      </c>
      <c r="N195">
        <v>30704</v>
      </c>
      <c r="O195">
        <v>773673.96</v>
      </c>
      <c r="P195">
        <v>175109</v>
      </c>
      <c r="Q195">
        <v>123053.99</v>
      </c>
      <c r="R195">
        <v>22484270</v>
      </c>
      <c r="S195">
        <v>1338244</v>
      </c>
      <c r="T195">
        <v>3067048.16</v>
      </c>
      <c r="U195">
        <v>6477.19</v>
      </c>
      <c r="V195">
        <v>9170.14</v>
      </c>
      <c r="W195">
        <v>8738</v>
      </c>
      <c r="X195">
        <v>14770</v>
      </c>
      <c r="Y195">
        <v>299354.84999999998</v>
      </c>
      <c r="Z195">
        <v>99583</v>
      </c>
      <c r="AA195">
        <v>155793.82</v>
      </c>
      <c r="AB195">
        <v>2456754</v>
      </c>
      <c r="AC195">
        <v>1253557.82</v>
      </c>
      <c r="AD195">
        <v>0</v>
      </c>
      <c r="AE195">
        <v>0</v>
      </c>
      <c r="AF195">
        <v>6746</v>
      </c>
      <c r="AG195">
        <v>12702</v>
      </c>
      <c r="AH195">
        <v>136313.87</v>
      </c>
      <c r="AI195">
        <v>169346</v>
      </c>
      <c r="AJ195">
        <v>2311.81</v>
      </c>
      <c r="AK195">
        <v>415987</v>
      </c>
      <c r="AL195">
        <v>26768</v>
      </c>
      <c r="AM195">
        <v>27685.81</v>
      </c>
      <c r="AN195">
        <v>56.75</v>
      </c>
      <c r="AO195">
        <v>58</v>
      </c>
      <c r="AP195">
        <v>59</v>
      </c>
      <c r="AQ195">
        <v>156</v>
      </c>
      <c r="AR195">
        <v>22148.65</v>
      </c>
      <c r="AS195">
        <v>308</v>
      </c>
      <c r="AT195">
        <v>69950.44</v>
      </c>
      <c r="AU195">
        <v>13747648</v>
      </c>
      <c r="AV195">
        <v>661178</v>
      </c>
      <c r="AW195">
        <v>390436.99</v>
      </c>
      <c r="AX195">
        <v>7.2</v>
      </c>
      <c r="AY195">
        <v>16.22</v>
      </c>
      <c r="AZ195">
        <v>72</v>
      </c>
      <c r="BA195">
        <v>204</v>
      </c>
      <c r="BB195">
        <v>40743.83</v>
      </c>
      <c r="BC195">
        <v>53504</v>
      </c>
      <c r="BD195">
        <v>27553</v>
      </c>
      <c r="BE195">
        <v>19596433</v>
      </c>
      <c r="BF195">
        <v>266730</v>
      </c>
      <c r="BG195">
        <v>832446.19</v>
      </c>
      <c r="BH195">
        <v>207.96</v>
      </c>
      <c r="BI195">
        <v>213.22</v>
      </c>
      <c r="BJ195">
        <v>118</v>
      </c>
      <c r="BK195">
        <v>195</v>
      </c>
      <c r="BL195">
        <v>70054.34</v>
      </c>
      <c r="BM195">
        <v>4174</v>
      </c>
    </row>
    <row r="196" spans="1:65">
      <c r="A196" s="1">
        <v>44025</v>
      </c>
      <c r="B196" s="1">
        <v>44024</v>
      </c>
      <c r="C196">
        <v>120235727.43000001</v>
      </c>
      <c r="D196">
        <v>38983664</v>
      </c>
      <c r="E196">
        <v>2894539</v>
      </c>
      <c r="F196">
        <v>17083318</v>
      </c>
      <c r="G196">
        <v>200282.17</v>
      </c>
      <c r="H196">
        <v>431232501</v>
      </c>
      <c r="I196">
        <v>4546639</v>
      </c>
      <c r="J196">
        <v>8051863.4199999999</v>
      </c>
      <c r="K196">
        <v>15482.39</v>
      </c>
      <c r="L196">
        <v>21023.73</v>
      </c>
      <c r="M196">
        <v>17728</v>
      </c>
      <c r="N196">
        <v>28663</v>
      </c>
      <c r="O196">
        <v>745353.47</v>
      </c>
      <c r="P196">
        <v>164367</v>
      </c>
      <c r="Q196">
        <v>87219.37</v>
      </c>
      <c r="R196">
        <v>17947198</v>
      </c>
      <c r="S196">
        <v>1174548</v>
      </c>
      <c r="T196">
        <v>2815448.77</v>
      </c>
      <c r="U196">
        <v>5633.41</v>
      </c>
      <c r="V196">
        <v>7966.9</v>
      </c>
      <c r="W196">
        <v>7897</v>
      </c>
      <c r="X196">
        <v>13225</v>
      </c>
      <c r="Y196">
        <v>270275.17</v>
      </c>
      <c r="Z196">
        <v>88236</v>
      </c>
      <c r="AA196">
        <v>171487.79</v>
      </c>
      <c r="AB196">
        <v>2429259</v>
      </c>
      <c r="AC196">
        <v>1392145.15</v>
      </c>
      <c r="AD196">
        <v>0</v>
      </c>
      <c r="AE196">
        <v>0</v>
      </c>
      <c r="AF196">
        <v>7256</v>
      </c>
      <c r="AG196">
        <v>13406</v>
      </c>
      <c r="AH196">
        <v>147266.56</v>
      </c>
      <c r="AI196">
        <v>175467</v>
      </c>
      <c r="AJ196">
        <v>2234.9</v>
      </c>
      <c r="AK196">
        <v>400883</v>
      </c>
      <c r="AL196">
        <v>23801</v>
      </c>
      <c r="AM196">
        <v>37377.089999999997</v>
      </c>
      <c r="AN196">
        <v>45.04</v>
      </c>
      <c r="AO196">
        <v>46.08</v>
      </c>
      <c r="AP196">
        <v>47</v>
      </c>
      <c r="AQ196">
        <v>132</v>
      </c>
      <c r="AR196">
        <v>29901.67</v>
      </c>
      <c r="AS196">
        <v>297</v>
      </c>
      <c r="AT196">
        <v>101719.82</v>
      </c>
      <c r="AU196">
        <v>24197930</v>
      </c>
      <c r="AV196">
        <v>817954</v>
      </c>
      <c r="AW196">
        <v>569864.30000000005</v>
      </c>
      <c r="AX196">
        <v>14.8</v>
      </c>
      <c r="AY196">
        <v>29.83</v>
      </c>
      <c r="AZ196">
        <v>148</v>
      </c>
      <c r="BA196">
        <v>368</v>
      </c>
      <c r="BB196">
        <v>59336.3</v>
      </c>
      <c r="BC196">
        <v>75704</v>
      </c>
      <c r="BD196">
        <v>26286.12</v>
      </c>
      <c r="BE196">
        <v>19056083</v>
      </c>
      <c r="BF196">
        <v>232086</v>
      </c>
      <c r="BG196">
        <v>781148.13</v>
      </c>
      <c r="BH196">
        <v>218.14</v>
      </c>
      <c r="BI196">
        <v>223.13</v>
      </c>
      <c r="BJ196">
        <v>127</v>
      </c>
      <c r="BK196">
        <v>200</v>
      </c>
      <c r="BL196">
        <v>62025.45</v>
      </c>
      <c r="BM196">
        <v>4037</v>
      </c>
    </row>
    <row r="197" spans="1:65">
      <c r="A197" s="1">
        <v>44026</v>
      </c>
      <c r="B197" s="1">
        <v>44024</v>
      </c>
      <c r="C197">
        <v>121823020.91</v>
      </c>
      <c r="D197">
        <v>37439544</v>
      </c>
      <c r="E197">
        <v>2847311</v>
      </c>
      <c r="F197">
        <v>15353494</v>
      </c>
      <c r="G197">
        <v>196902.3</v>
      </c>
      <c r="H197">
        <v>427910660</v>
      </c>
      <c r="I197">
        <v>4516475</v>
      </c>
      <c r="J197">
        <v>8018963.8700000001</v>
      </c>
      <c r="K197">
        <v>15210.44</v>
      </c>
      <c r="L197">
        <v>20552.36</v>
      </c>
      <c r="M197">
        <v>17405</v>
      </c>
      <c r="N197">
        <v>27929</v>
      </c>
      <c r="O197">
        <v>739838.13</v>
      </c>
      <c r="P197">
        <v>163750</v>
      </c>
      <c r="Q197">
        <v>88698.11</v>
      </c>
      <c r="R197">
        <v>17318242</v>
      </c>
      <c r="S197">
        <v>1132486</v>
      </c>
      <c r="T197">
        <v>2779893.85</v>
      </c>
      <c r="U197">
        <v>5727.37</v>
      </c>
      <c r="V197">
        <v>8029.77</v>
      </c>
      <c r="W197">
        <v>7944</v>
      </c>
      <c r="X197">
        <v>13193</v>
      </c>
      <c r="Y197">
        <v>266780.51</v>
      </c>
      <c r="Z197">
        <v>86394</v>
      </c>
      <c r="AA197">
        <v>175665.71</v>
      </c>
      <c r="AB197">
        <v>2496116</v>
      </c>
      <c r="AC197">
        <v>1464751.98</v>
      </c>
      <c r="AD197">
        <v>0</v>
      </c>
      <c r="AE197">
        <v>1.05</v>
      </c>
      <c r="AF197">
        <v>7543</v>
      </c>
      <c r="AG197">
        <v>14083</v>
      </c>
      <c r="AH197">
        <v>153764.39000000001</v>
      </c>
      <c r="AI197">
        <v>176343</v>
      </c>
      <c r="AJ197">
        <v>2393.06</v>
      </c>
      <c r="AK197">
        <v>403732</v>
      </c>
      <c r="AL197">
        <v>25125</v>
      </c>
      <c r="AM197">
        <v>38073.57</v>
      </c>
      <c r="AN197">
        <v>46.01</v>
      </c>
      <c r="AO197">
        <v>47.81</v>
      </c>
      <c r="AP197">
        <v>48</v>
      </c>
      <c r="AQ197">
        <v>139</v>
      </c>
      <c r="AR197">
        <v>30458.85</v>
      </c>
      <c r="AS197">
        <v>278</v>
      </c>
      <c r="AT197">
        <v>96324.22</v>
      </c>
      <c r="AU197">
        <v>17726448</v>
      </c>
      <c r="AV197">
        <v>758692</v>
      </c>
      <c r="AW197">
        <v>623466.97</v>
      </c>
      <c r="AX197">
        <v>21.2</v>
      </c>
      <c r="AY197">
        <v>52.34</v>
      </c>
      <c r="AZ197">
        <v>212</v>
      </c>
      <c r="BA197">
        <v>668</v>
      </c>
      <c r="BB197">
        <v>65175.7</v>
      </c>
      <c r="BC197">
        <v>77776</v>
      </c>
      <c r="BD197">
        <v>35188.79</v>
      </c>
      <c r="BE197">
        <v>26649652</v>
      </c>
      <c r="BF197">
        <v>293272</v>
      </c>
      <c r="BG197">
        <v>806886.25</v>
      </c>
      <c r="BH197">
        <v>245.64</v>
      </c>
      <c r="BI197">
        <v>252.33</v>
      </c>
      <c r="BJ197">
        <v>153</v>
      </c>
      <c r="BK197">
        <v>251</v>
      </c>
      <c r="BL197">
        <v>71068.13</v>
      </c>
      <c r="BM197">
        <v>4494</v>
      </c>
    </row>
    <row r="198" spans="1:65">
      <c r="A198" s="1">
        <v>44027</v>
      </c>
      <c r="B198" s="1">
        <v>44024</v>
      </c>
      <c r="C198">
        <v>120785065.56</v>
      </c>
      <c r="D198">
        <v>36916896</v>
      </c>
      <c r="E198">
        <v>2790164</v>
      </c>
      <c r="F198">
        <v>14922555</v>
      </c>
      <c r="G198">
        <v>194760.07</v>
      </c>
      <c r="H198">
        <v>420202299</v>
      </c>
      <c r="I198">
        <v>4415659</v>
      </c>
      <c r="J198">
        <v>7863101.1500000004</v>
      </c>
      <c r="K198">
        <v>15256.97</v>
      </c>
      <c r="L198">
        <v>20666.68</v>
      </c>
      <c r="M198">
        <v>17460</v>
      </c>
      <c r="N198">
        <v>28097</v>
      </c>
      <c r="O198">
        <v>727933.26</v>
      </c>
      <c r="P198">
        <v>160848</v>
      </c>
      <c r="Q198">
        <v>72913.899999999994</v>
      </c>
      <c r="R198">
        <v>15497246</v>
      </c>
      <c r="S198">
        <v>1075892</v>
      </c>
      <c r="T198">
        <v>2741728.45</v>
      </c>
      <c r="U198">
        <v>5641.09</v>
      </c>
      <c r="V198">
        <v>7931.04</v>
      </c>
      <c r="W198">
        <v>7942</v>
      </c>
      <c r="X198">
        <v>13282</v>
      </c>
      <c r="Y198">
        <v>266261.67</v>
      </c>
      <c r="Z198">
        <v>90550</v>
      </c>
      <c r="AA198">
        <v>169565.44</v>
      </c>
      <c r="AB198">
        <v>2478512</v>
      </c>
      <c r="AC198">
        <v>1663981</v>
      </c>
      <c r="AD198">
        <v>0</v>
      </c>
      <c r="AE198">
        <v>0</v>
      </c>
      <c r="AF198">
        <v>8650</v>
      </c>
      <c r="AG198">
        <v>16121</v>
      </c>
      <c r="AH198">
        <v>176949.91</v>
      </c>
      <c r="AI198">
        <v>181617</v>
      </c>
      <c r="AJ198">
        <v>4547.13</v>
      </c>
      <c r="AK198">
        <v>682334</v>
      </c>
      <c r="AL198">
        <v>43680</v>
      </c>
      <c r="AM198">
        <v>55059.839999999997</v>
      </c>
      <c r="AN198">
        <v>138.11000000000001</v>
      </c>
      <c r="AO198">
        <v>139.35</v>
      </c>
      <c r="AP198">
        <v>142</v>
      </c>
      <c r="AQ198">
        <v>241</v>
      </c>
      <c r="AR198">
        <v>44047.88</v>
      </c>
      <c r="AS198">
        <v>516</v>
      </c>
      <c r="AT198">
        <v>139825.84</v>
      </c>
      <c r="AU198">
        <v>33354330</v>
      </c>
      <c r="AV198">
        <v>761084</v>
      </c>
      <c r="AW198">
        <v>526774.62</v>
      </c>
      <c r="AX198">
        <v>23.2</v>
      </c>
      <c r="AY198">
        <v>55.16</v>
      </c>
      <c r="AZ198">
        <v>232</v>
      </c>
      <c r="BA198">
        <v>700</v>
      </c>
      <c r="BB198">
        <v>53703.18</v>
      </c>
      <c r="BC198">
        <v>62612</v>
      </c>
      <c r="BD198">
        <v>26099.74</v>
      </c>
      <c r="BE198">
        <v>18311581</v>
      </c>
      <c r="BF198">
        <v>201124</v>
      </c>
      <c r="BG198">
        <v>653541.12</v>
      </c>
      <c r="BH198">
        <v>206.88</v>
      </c>
      <c r="BI198">
        <v>212.82</v>
      </c>
      <c r="BJ198">
        <v>131</v>
      </c>
      <c r="BK198">
        <v>218</v>
      </c>
      <c r="BL198">
        <v>61824.73</v>
      </c>
      <c r="BM198">
        <v>3787</v>
      </c>
    </row>
    <row r="199" spans="1:65">
      <c r="A199" s="1">
        <v>44028</v>
      </c>
      <c r="B199" s="1">
        <v>44024</v>
      </c>
      <c r="C199">
        <v>119469142.04000001</v>
      </c>
      <c r="D199">
        <v>36884473</v>
      </c>
      <c r="E199">
        <v>2777089</v>
      </c>
      <c r="F199">
        <v>14978801</v>
      </c>
      <c r="G199">
        <v>191461.56</v>
      </c>
      <c r="H199">
        <v>408881231</v>
      </c>
      <c r="I199">
        <v>4296521</v>
      </c>
      <c r="J199">
        <v>7961315.6500000004</v>
      </c>
      <c r="K199">
        <v>15290.34</v>
      </c>
      <c r="L199">
        <v>20670.37</v>
      </c>
      <c r="M199">
        <v>17479</v>
      </c>
      <c r="N199">
        <v>28045</v>
      </c>
      <c r="O199">
        <v>736946.22</v>
      </c>
      <c r="P199">
        <v>158724</v>
      </c>
      <c r="Q199">
        <v>64184.66</v>
      </c>
      <c r="R199">
        <v>14576530</v>
      </c>
      <c r="S199">
        <v>1076995</v>
      </c>
      <c r="T199">
        <v>2716093.81</v>
      </c>
      <c r="U199">
        <v>5561.02</v>
      </c>
      <c r="V199">
        <v>7850.56</v>
      </c>
      <c r="W199">
        <v>7852</v>
      </c>
      <c r="X199">
        <v>13159</v>
      </c>
      <c r="Y199">
        <v>268796.17</v>
      </c>
      <c r="Z199">
        <v>90784</v>
      </c>
      <c r="AA199">
        <v>163735.29999999999</v>
      </c>
      <c r="AB199">
        <v>2450426</v>
      </c>
      <c r="AC199">
        <v>1390854.77</v>
      </c>
      <c r="AD199">
        <v>0</v>
      </c>
      <c r="AE199">
        <v>0</v>
      </c>
      <c r="AF199">
        <v>7101</v>
      </c>
      <c r="AG199">
        <v>13407</v>
      </c>
      <c r="AH199">
        <v>147104.70000000001</v>
      </c>
      <c r="AI199">
        <v>175792</v>
      </c>
      <c r="AJ199">
        <v>5524.65</v>
      </c>
      <c r="AK199">
        <v>773253</v>
      </c>
      <c r="AL199">
        <v>47529</v>
      </c>
      <c r="AM199">
        <v>37742.980000000003</v>
      </c>
      <c r="AN199">
        <v>144.09</v>
      </c>
      <c r="AO199">
        <v>145.46</v>
      </c>
      <c r="AP199">
        <v>148</v>
      </c>
      <c r="AQ199">
        <v>214</v>
      </c>
      <c r="AR199">
        <v>30194.38</v>
      </c>
      <c r="AS199">
        <v>435</v>
      </c>
      <c r="AT199">
        <v>114331.06</v>
      </c>
      <c r="AU199">
        <v>21771174</v>
      </c>
      <c r="AV199">
        <v>821416</v>
      </c>
      <c r="AW199">
        <v>507434.73</v>
      </c>
      <c r="AX199">
        <v>30</v>
      </c>
      <c r="AY199">
        <v>72.349999999999994</v>
      </c>
      <c r="AZ199">
        <v>300</v>
      </c>
      <c r="BA199">
        <v>920</v>
      </c>
      <c r="BB199">
        <v>52254.38</v>
      </c>
      <c r="BC199">
        <v>61000</v>
      </c>
      <c r="BD199">
        <v>31349.54</v>
      </c>
      <c r="BE199">
        <v>21809681</v>
      </c>
      <c r="BF199">
        <v>216292</v>
      </c>
      <c r="BG199">
        <v>725820.52</v>
      </c>
      <c r="BH199">
        <v>248.56</v>
      </c>
      <c r="BI199">
        <v>254.91</v>
      </c>
      <c r="BJ199">
        <v>147</v>
      </c>
      <c r="BK199">
        <v>240</v>
      </c>
      <c r="BL199">
        <v>63518.36</v>
      </c>
      <c r="BM199">
        <v>4144</v>
      </c>
    </row>
    <row r="200" spans="1:65">
      <c r="A200" s="1">
        <v>44029</v>
      </c>
      <c r="B200" s="1">
        <v>44024</v>
      </c>
      <c r="C200">
        <v>114151271.28</v>
      </c>
      <c r="D200">
        <v>36818191</v>
      </c>
      <c r="E200">
        <v>2707097</v>
      </c>
      <c r="F200">
        <v>15685007</v>
      </c>
      <c r="G200">
        <v>178718.81</v>
      </c>
      <c r="H200">
        <v>400742121</v>
      </c>
      <c r="I200">
        <v>4192043</v>
      </c>
      <c r="J200">
        <v>7202090.3099999996</v>
      </c>
      <c r="K200">
        <v>14391.34</v>
      </c>
      <c r="L200">
        <v>19469.29</v>
      </c>
      <c r="M200">
        <v>16447</v>
      </c>
      <c r="N200">
        <v>26395</v>
      </c>
      <c r="O200">
        <v>673387.16</v>
      </c>
      <c r="P200">
        <v>147899</v>
      </c>
      <c r="Q200">
        <v>61984.639999999999</v>
      </c>
      <c r="R200">
        <v>14064117</v>
      </c>
      <c r="S200">
        <v>1019661</v>
      </c>
      <c r="T200">
        <v>2480002.8199999998</v>
      </c>
      <c r="U200">
        <v>5196.0200000000004</v>
      </c>
      <c r="V200">
        <v>7396.04</v>
      </c>
      <c r="W200">
        <v>7453</v>
      </c>
      <c r="X200">
        <v>12592</v>
      </c>
      <c r="Y200">
        <v>243793.35</v>
      </c>
      <c r="Z200">
        <v>85898</v>
      </c>
      <c r="AA200">
        <v>141558.66</v>
      </c>
      <c r="AB200">
        <v>2267800</v>
      </c>
      <c r="AC200">
        <v>1243334.22</v>
      </c>
      <c r="AD200">
        <v>0</v>
      </c>
      <c r="AE200">
        <v>0.65</v>
      </c>
      <c r="AF200">
        <v>6378</v>
      </c>
      <c r="AG200">
        <v>11993</v>
      </c>
      <c r="AH200">
        <v>131338.04</v>
      </c>
      <c r="AI200">
        <v>158537</v>
      </c>
      <c r="AJ200">
        <v>5510.33</v>
      </c>
      <c r="AK200">
        <v>658312</v>
      </c>
      <c r="AL200">
        <v>38700</v>
      </c>
      <c r="AM200">
        <v>31208.84</v>
      </c>
      <c r="AN200">
        <v>90.61</v>
      </c>
      <c r="AO200">
        <v>92.41</v>
      </c>
      <c r="AP200">
        <v>93</v>
      </c>
      <c r="AQ200">
        <v>172</v>
      </c>
      <c r="AR200">
        <v>24967.08</v>
      </c>
      <c r="AS200">
        <v>308</v>
      </c>
      <c r="AT200">
        <v>100345.06</v>
      </c>
      <c r="AU200">
        <v>15967772</v>
      </c>
      <c r="AV200">
        <v>720518</v>
      </c>
      <c r="AW200">
        <v>441513.12</v>
      </c>
      <c r="AX200">
        <v>22.4</v>
      </c>
      <c r="AY200">
        <v>59.56</v>
      </c>
      <c r="AZ200">
        <v>224</v>
      </c>
      <c r="BA200">
        <v>768</v>
      </c>
      <c r="BB200">
        <v>45719.05</v>
      </c>
      <c r="BC200">
        <v>55816</v>
      </c>
      <c r="BD200">
        <v>28992.2</v>
      </c>
      <c r="BE200">
        <v>20477848</v>
      </c>
      <c r="BF200">
        <v>216820</v>
      </c>
      <c r="BG200">
        <v>919315.94</v>
      </c>
      <c r="BH200">
        <v>231.2</v>
      </c>
      <c r="BI200">
        <v>237.14</v>
      </c>
      <c r="BJ200">
        <v>134</v>
      </c>
      <c r="BK200">
        <v>221</v>
      </c>
      <c r="BL200">
        <v>66453.56</v>
      </c>
      <c r="BM200">
        <v>4101</v>
      </c>
    </row>
    <row r="201" spans="1:65">
      <c r="A201" s="1">
        <v>44030</v>
      </c>
      <c r="B201" s="1">
        <v>44024</v>
      </c>
      <c r="C201">
        <v>101370726.98</v>
      </c>
      <c r="D201">
        <v>34227098</v>
      </c>
      <c r="E201">
        <v>2748973</v>
      </c>
      <c r="F201">
        <v>13529960</v>
      </c>
      <c r="G201">
        <v>190735.68</v>
      </c>
      <c r="H201">
        <v>434566795</v>
      </c>
      <c r="I201">
        <v>4659396</v>
      </c>
      <c r="J201">
        <v>7445195.3899999997</v>
      </c>
      <c r="K201">
        <v>14938.64</v>
      </c>
      <c r="L201">
        <v>20509.57</v>
      </c>
      <c r="M201">
        <v>17047</v>
      </c>
      <c r="N201">
        <v>27892</v>
      </c>
      <c r="O201">
        <v>709049.14</v>
      </c>
      <c r="P201">
        <v>159672</v>
      </c>
      <c r="Q201">
        <v>48788.95</v>
      </c>
      <c r="R201">
        <v>12178271</v>
      </c>
      <c r="S201">
        <v>981687</v>
      </c>
      <c r="T201">
        <v>2341038.2599999998</v>
      </c>
      <c r="U201">
        <v>5004.66</v>
      </c>
      <c r="V201">
        <v>7105.6</v>
      </c>
      <c r="W201">
        <v>7047</v>
      </c>
      <c r="X201">
        <v>12000</v>
      </c>
      <c r="Y201">
        <v>231177.8</v>
      </c>
      <c r="Z201">
        <v>84105</v>
      </c>
      <c r="AA201">
        <v>132865.34</v>
      </c>
      <c r="AB201">
        <v>2250943</v>
      </c>
      <c r="AC201">
        <v>1190053.79</v>
      </c>
      <c r="AD201">
        <v>0.85</v>
      </c>
      <c r="AE201">
        <v>1.48</v>
      </c>
      <c r="AF201">
        <v>6273</v>
      </c>
      <c r="AG201">
        <v>11672</v>
      </c>
      <c r="AH201">
        <v>127155.82</v>
      </c>
      <c r="AI201">
        <v>151563</v>
      </c>
      <c r="AJ201">
        <v>6055.97</v>
      </c>
      <c r="AK201">
        <v>706104</v>
      </c>
      <c r="AL201">
        <v>39233</v>
      </c>
      <c r="AM201">
        <v>29910.87</v>
      </c>
      <c r="AN201">
        <v>84.32</v>
      </c>
      <c r="AO201">
        <v>85.22</v>
      </c>
      <c r="AP201">
        <v>88</v>
      </c>
      <c r="AQ201">
        <v>155</v>
      </c>
      <c r="AR201">
        <v>23928.7</v>
      </c>
      <c r="AS201">
        <v>293</v>
      </c>
      <c r="AT201">
        <v>106162.16</v>
      </c>
      <c r="AU201">
        <v>17028980</v>
      </c>
      <c r="AV201">
        <v>750410</v>
      </c>
      <c r="AW201">
        <v>399808.06</v>
      </c>
      <c r="AX201">
        <v>16.399999999999999</v>
      </c>
      <c r="AY201">
        <v>53.28</v>
      </c>
      <c r="AZ201">
        <v>164</v>
      </c>
      <c r="BA201">
        <v>704</v>
      </c>
      <c r="BB201">
        <v>40816.18</v>
      </c>
      <c r="BC201">
        <v>53400</v>
      </c>
      <c r="BD201">
        <v>35591.730000000003</v>
      </c>
      <c r="BE201">
        <v>27574119</v>
      </c>
      <c r="BF201">
        <v>283315</v>
      </c>
      <c r="BG201">
        <v>742713.6</v>
      </c>
      <c r="BH201">
        <v>227.84</v>
      </c>
      <c r="BI201">
        <v>234.33</v>
      </c>
      <c r="BJ201">
        <v>131</v>
      </c>
      <c r="BK201">
        <v>226</v>
      </c>
      <c r="BL201">
        <v>67552.95</v>
      </c>
      <c r="BM201">
        <v>4421</v>
      </c>
    </row>
    <row r="202" spans="1:65">
      <c r="A202" s="1">
        <v>44031</v>
      </c>
      <c r="B202" s="1">
        <v>44031</v>
      </c>
      <c r="C202">
        <v>111037862.29000001</v>
      </c>
      <c r="D202">
        <v>34685129</v>
      </c>
      <c r="E202">
        <v>2898476</v>
      </c>
      <c r="F202">
        <v>13308993</v>
      </c>
      <c r="G202">
        <v>216549.03</v>
      </c>
      <c r="H202">
        <v>465800486</v>
      </c>
      <c r="I202">
        <v>5028915</v>
      </c>
      <c r="J202">
        <v>8630532.2599999998</v>
      </c>
      <c r="K202">
        <v>16070.1</v>
      </c>
      <c r="L202">
        <v>22398.34</v>
      </c>
      <c r="M202">
        <v>18348</v>
      </c>
      <c r="N202">
        <v>30661</v>
      </c>
      <c r="O202">
        <v>806819.55</v>
      </c>
      <c r="P202">
        <v>177056</v>
      </c>
      <c r="Q202">
        <v>53317.13</v>
      </c>
      <c r="R202">
        <v>13140382</v>
      </c>
      <c r="S202">
        <v>1016573</v>
      </c>
      <c r="T202">
        <v>2462760.81</v>
      </c>
      <c r="U202">
        <v>5147.1499999999996</v>
      </c>
      <c r="V202">
        <v>7359.78</v>
      </c>
      <c r="W202">
        <v>7295</v>
      </c>
      <c r="X202">
        <v>12510</v>
      </c>
      <c r="Y202">
        <v>242637.65</v>
      </c>
      <c r="Z202">
        <v>88148</v>
      </c>
      <c r="AA202">
        <v>154870.41</v>
      </c>
      <c r="AB202">
        <v>2354588</v>
      </c>
      <c r="AC202">
        <v>1237801.8700000001</v>
      </c>
      <c r="AD202">
        <v>1.0900000000000001</v>
      </c>
      <c r="AE202">
        <v>1.5</v>
      </c>
      <c r="AF202">
        <v>6406</v>
      </c>
      <c r="AG202">
        <v>12269</v>
      </c>
      <c r="AH202">
        <v>132805.06</v>
      </c>
      <c r="AI202">
        <v>164566</v>
      </c>
      <c r="AJ202">
        <v>5831.06</v>
      </c>
      <c r="AK202">
        <v>832855</v>
      </c>
      <c r="AL202">
        <v>50298</v>
      </c>
      <c r="AM202">
        <v>50448.46</v>
      </c>
      <c r="AN202">
        <v>123.37</v>
      </c>
      <c r="AO202">
        <v>125.31</v>
      </c>
      <c r="AP202">
        <v>127</v>
      </c>
      <c r="AQ202">
        <v>224</v>
      </c>
      <c r="AR202">
        <v>40358.769999999997</v>
      </c>
      <c r="AS202">
        <v>464</v>
      </c>
      <c r="AT202">
        <v>104267.62</v>
      </c>
      <c r="AU202">
        <v>18321292</v>
      </c>
      <c r="AV202">
        <v>811120</v>
      </c>
      <c r="AW202">
        <v>476056.86</v>
      </c>
      <c r="AX202">
        <v>27.6</v>
      </c>
      <c r="AY202">
        <v>64.209999999999994</v>
      </c>
      <c r="AZ202">
        <v>276</v>
      </c>
      <c r="BA202">
        <v>812</v>
      </c>
      <c r="BB202">
        <v>50015.39</v>
      </c>
      <c r="BC202">
        <v>62064</v>
      </c>
      <c r="BD202">
        <v>41678.5</v>
      </c>
      <c r="BE202">
        <v>37700354</v>
      </c>
      <c r="BF202">
        <v>345567</v>
      </c>
      <c r="BG202">
        <v>903566.75</v>
      </c>
      <c r="BH202">
        <v>225.86</v>
      </c>
      <c r="BI202">
        <v>233.92</v>
      </c>
      <c r="BJ202">
        <v>134</v>
      </c>
      <c r="BK202">
        <v>252</v>
      </c>
      <c r="BL202">
        <v>85175.6</v>
      </c>
      <c r="BM202">
        <v>5114</v>
      </c>
    </row>
    <row r="203" spans="1:65">
      <c r="A203" s="1">
        <v>44032</v>
      </c>
      <c r="B203" s="1">
        <v>44031</v>
      </c>
      <c r="C203">
        <v>124371058.91</v>
      </c>
      <c r="D203">
        <v>39495505</v>
      </c>
      <c r="E203">
        <v>2933200</v>
      </c>
      <c r="F203">
        <v>17516531</v>
      </c>
      <c r="G203">
        <v>208355.83</v>
      </c>
      <c r="H203">
        <v>430989833</v>
      </c>
      <c r="I203">
        <v>4573540</v>
      </c>
      <c r="J203">
        <v>8539445.5099999998</v>
      </c>
      <c r="K203">
        <v>15449.5</v>
      </c>
      <c r="L203">
        <v>21212.799999999999</v>
      </c>
      <c r="M203">
        <v>17687</v>
      </c>
      <c r="N203">
        <v>29071</v>
      </c>
      <c r="O203">
        <v>787187.86</v>
      </c>
      <c r="P203">
        <v>169098</v>
      </c>
      <c r="Q203">
        <v>60030.01</v>
      </c>
      <c r="R203">
        <v>13557053</v>
      </c>
      <c r="S203">
        <v>1036513</v>
      </c>
      <c r="T203">
        <v>2634815.29</v>
      </c>
      <c r="U203">
        <v>5196.53</v>
      </c>
      <c r="V203">
        <v>7371.77</v>
      </c>
      <c r="W203">
        <v>7366</v>
      </c>
      <c r="X203">
        <v>12501</v>
      </c>
      <c r="Y203">
        <v>252816.58</v>
      </c>
      <c r="Z203">
        <v>84844</v>
      </c>
      <c r="AA203">
        <v>179198.88</v>
      </c>
      <c r="AB203">
        <v>2380257</v>
      </c>
      <c r="AC203">
        <v>1594262.55</v>
      </c>
      <c r="AD203">
        <v>0</v>
      </c>
      <c r="AE203">
        <v>0.63</v>
      </c>
      <c r="AF203">
        <v>7777</v>
      </c>
      <c r="AG203">
        <v>15075</v>
      </c>
      <c r="AH203">
        <v>164455</v>
      </c>
      <c r="AI203">
        <v>182209</v>
      </c>
      <c r="AJ203">
        <v>5693.24</v>
      </c>
      <c r="AK203">
        <v>812838</v>
      </c>
      <c r="AL203">
        <v>51557</v>
      </c>
      <c r="AM203">
        <v>46792.95</v>
      </c>
      <c r="AN203">
        <v>115.06</v>
      </c>
      <c r="AO203">
        <v>116.78</v>
      </c>
      <c r="AP203">
        <v>118</v>
      </c>
      <c r="AQ203">
        <v>206</v>
      </c>
      <c r="AR203">
        <v>37434.36</v>
      </c>
      <c r="AS203">
        <v>383</v>
      </c>
      <c r="AT203">
        <v>98435.56</v>
      </c>
      <c r="AU203">
        <v>17858734</v>
      </c>
      <c r="AV203">
        <v>755528</v>
      </c>
      <c r="AW203">
        <v>470191.33</v>
      </c>
      <c r="AX203">
        <v>22</v>
      </c>
      <c r="AY203">
        <v>56.42</v>
      </c>
      <c r="AZ203">
        <v>220</v>
      </c>
      <c r="BA203">
        <v>724</v>
      </c>
      <c r="BB203">
        <v>49152.99</v>
      </c>
      <c r="BC203">
        <v>54356</v>
      </c>
      <c r="BD203">
        <v>36033.26</v>
      </c>
      <c r="BE203">
        <v>27148173</v>
      </c>
      <c r="BF203">
        <v>253239</v>
      </c>
      <c r="BG203">
        <v>735353.43</v>
      </c>
      <c r="BH203">
        <v>175.92</v>
      </c>
      <c r="BI203">
        <v>183.3</v>
      </c>
      <c r="BJ203">
        <v>119</v>
      </c>
      <c r="BK203">
        <v>227</v>
      </c>
      <c r="BL203">
        <v>68266.2</v>
      </c>
      <c r="BM203">
        <v>5196</v>
      </c>
    </row>
    <row r="204" spans="1:65">
      <c r="A204" s="1">
        <v>44033</v>
      </c>
      <c r="B204" s="1">
        <v>44031</v>
      </c>
      <c r="C204">
        <v>129691143.61</v>
      </c>
      <c r="D204">
        <v>38064754</v>
      </c>
      <c r="E204">
        <v>2906403</v>
      </c>
      <c r="F204">
        <v>16120969</v>
      </c>
      <c r="G204">
        <v>202633.44</v>
      </c>
      <c r="H204">
        <v>424452547</v>
      </c>
      <c r="I204">
        <v>4514892</v>
      </c>
      <c r="J204">
        <v>8040692.2699999996</v>
      </c>
      <c r="K204">
        <v>15075.72</v>
      </c>
      <c r="L204">
        <v>20588.66</v>
      </c>
      <c r="M204">
        <v>17246</v>
      </c>
      <c r="N204">
        <v>28105</v>
      </c>
      <c r="O204">
        <v>750707.79</v>
      </c>
      <c r="P204">
        <v>161925</v>
      </c>
      <c r="Q204">
        <v>67751.34</v>
      </c>
      <c r="R204">
        <v>14525739</v>
      </c>
      <c r="S204">
        <v>1071302</v>
      </c>
      <c r="T204">
        <v>2707227.85</v>
      </c>
      <c r="U204">
        <v>5446.21</v>
      </c>
      <c r="V204">
        <v>7691.31</v>
      </c>
      <c r="W204">
        <v>7723</v>
      </c>
      <c r="X204">
        <v>13003</v>
      </c>
      <c r="Y204">
        <v>263798.01</v>
      </c>
      <c r="Z204">
        <v>88557</v>
      </c>
      <c r="AA204">
        <v>193305.35</v>
      </c>
      <c r="AB204">
        <v>2351571</v>
      </c>
      <c r="AC204">
        <v>1494402.27</v>
      </c>
      <c r="AD204">
        <v>0.8</v>
      </c>
      <c r="AE204">
        <v>1.29</v>
      </c>
      <c r="AF204">
        <v>7269</v>
      </c>
      <c r="AG204">
        <v>13834</v>
      </c>
      <c r="AH204">
        <v>156971.57</v>
      </c>
      <c r="AI204">
        <v>186278</v>
      </c>
      <c r="AJ204">
        <v>5776.94</v>
      </c>
      <c r="AK204">
        <v>705042</v>
      </c>
      <c r="AL204">
        <v>44681</v>
      </c>
      <c r="AM204">
        <v>35364.06</v>
      </c>
      <c r="AN204">
        <v>103.72</v>
      </c>
      <c r="AO204">
        <v>105.17</v>
      </c>
      <c r="AP204">
        <v>106</v>
      </c>
      <c r="AQ204">
        <v>184</v>
      </c>
      <c r="AR204">
        <v>28291.25</v>
      </c>
      <c r="AS204">
        <v>359</v>
      </c>
      <c r="AT204">
        <v>103988.96</v>
      </c>
      <c r="AU204">
        <v>16716628</v>
      </c>
      <c r="AV204">
        <v>740958</v>
      </c>
      <c r="AW204">
        <v>435624.1</v>
      </c>
      <c r="AX204">
        <v>15.6</v>
      </c>
      <c r="AY204">
        <v>41.01</v>
      </c>
      <c r="AZ204">
        <v>156</v>
      </c>
      <c r="BA204">
        <v>528</v>
      </c>
      <c r="BB204">
        <v>44717.22</v>
      </c>
      <c r="BC204">
        <v>51640</v>
      </c>
      <c r="BD204">
        <v>37065.660000000003</v>
      </c>
      <c r="BE204">
        <v>30093910</v>
      </c>
      <c r="BF204">
        <v>256029</v>
      </c>
      <c r="BG204">
        <v>730227.25</v>
      </c>
      <c r="BH204">
        <v>193.74</v>
      </c>
      <c r="BI204">
        <v>201.8</v>
      </c>
      <c r="BJ204">
        <v>122</v>
      </c>
      <c r="BK204">
        <v>240</v>
      </c>
      <c r="BL204">
        <v>67638.240000000005</v>
      </c>
      <c r="BM204">
        <v>4959</v>
      </c>
    </row>
    <row r="205" spans="1:65">
      <c r="A205" s="1">
        <v>44034</v>
      </c>
      <c r="B205" s="1">
        <v>44031</v>
      </c>
      <c r="C205">
        <v>127206519.83</v>
      </c>
      <c r="D205">
        <v>37406168</v>
      </c>
      <c r="E205">
        <v>2840121</v>
      </c>
      <c r="F205">
        <v>15447868</v>
      </c>
      <c r="G205">
        <v>203991.47</v>
      </c>
      <c r="H205">
        <v>431865349</v>
      </c>
      <c r="I205">
        <v>4563704</v>
      </c>
      <c r="J205">
        <v>8509489.1899999995</v>
      </c>
      <c r="K205">
        <v>15287.36</v>
      </c>
      <c r="L205">
        <v>20878.759999999998</v>
      </c>
      <c r="M205">
        <v>17488</v>
      </c>
      <c r="N205">
        <v>28490</v>
      </c>
      <c r="O205">
        <v>776076.89</v>
      </c>
      <c r="P205">
        <v>165563</v>
      </c>
      <c r="Q205">
        <v>61937.19</v>
      </c>
      <c r="R205">
        <v>12877396</v>
      </c>
      <c r="S205">
        <v>1074283</v>
      </c>
      <c r="T205">
        <v>2695641.49</v>
      </c>
      <c r="U205">
        <v>5358.72</v>
      </c>
      <c r="V205">
        <v>7639.82</v>
      </c>
      <c r="W205">
        <v>7673</v>
      </c>
      <c r="X205">
        <v>13106</v>
      </c>
      <c r="Y205">
        <v>263072.95</v>
      </c>
      <c r="Z205">
        <v>91327</v>
      </c>
      <c r="AA205">
        <v>182383.28</v>
      </c>
      <c r="AB205">
        <v>2357631</v>
      </c>
      <c r="AC205">
        <v>1533545.74</v>
      </c>
      <c r="AD205">
        <v>2.17</v>
      </c>
      <c r="AE205">
        <v>3.11</v>
      </c>
      <c r="AF205">
        <v>7629</v>
      </c>
      <c r="AG205">
        <v>14588</v>
      </c>
      <c r="AH205">
        <v>187806.26</v>
      </c>
      <c r="AI205">
        <v>188771</v>
      </c>
      <c r="AJ205">
        <v>4960.09</v>
      </c>
      <c r="AK205">
        <v>538417</v>
      </c>
      <c r="AL205">
        <v>32834</v>
      </c>
      <c r="AM205">
        <v>28980.46</v>
      </c>
      <c r="AN205">
        <v>87.1</v>
      </c>
      <c r="AO205">
        <v>88.67</v>
      </c>
      <c r="AP205">
        <v>89</v>
      </c>
      <c r="AQ205">
        <v>152</v>
      </c>
      <c r="AR205">
        <v>23184.37</v>
      </c>
      <c r="AS205">
        <v>302</v>
      </c>
      <c r="AT205">
        <v>98512.34</v>
      </c>
      <c r="AU205">
        <v>14886986</v>
      </c>
      <c r="AV205">
        <v>637466</v>
      </c>
      <c r="AW205">
        <v>420379.22</v>
      </c>
      <c r="AX205">
        <v>17.600000000000001</v>
      </c>
      <c r="AY205">
        <v>42.19</v>
      </c>
      <c r="AZ205">
        <v>176</v>
      </c>
      <c r="BA205">
        <v>536</v>
      </c>
      <c r="BB205">
        <v>42329.57</v>
      </c>
      <c r="BC205">
        <v>50700</v>
      </c>
      <c r="BD205">
        <v>31791.32</v>
      </c>
      <c r="BE205">
        <v>28968138</v>
      </c>
      <c r="BF205">
        <v>245170</v>
      </c>
      <c r="BG205">
        <v>756256.92</v>
      </c>
      <c r="BH205">
        <v>195.84</v>
      </c>
      <c r="BI205">
        <v>203.15</v>
      </c>
      <c r="BJ205">
        <v>120</v>
      </c>
      <c r="BK205">
        <v>227</v>
      </c>
      <c r="BL205">
        <v>72347.59</v>
      </c>
      <c r="BM205">
        <v>4594</v>
      </c>
    </row>
    <row r="206" spans="1:65">
      <c r="A206" s="1">
        <v>44035</v>
      </c>
      <c r="B206" s="1">
        <v>44031</v>
      </c>
      <c r="C206">
        <v>127630711.43000001</v>
      </c>
      <c r="D206">
        <v>37230531</v>
      </c>
      <c r="E206">
        <v>2778632</v>
      </c>
      <c r="F206">
        <v>15370369</v>
      </c>
      <c r="G206">
        <v>195280.94</v>
      </c>
      <c r="H206">
        <v>415725317</v>
      </c>
      <c r="I206">
        <v>4332858</v>
      </c>
      <c r="J206">
        <v>7683461.5899999999</v>
      </c>
      <c r="K206">
        <v>14505.24</v>
      </c>
      <c r="L206">
        <v>19796.04</v>
      </c>
      <c r="M206">
        <v>16594</v>
      </c>
      <c r="N206">
        <v>26971</v>
      </c>
      <c r="O206">
        <v>712995.04</v>
      </c>
      <c r="P206">
        <v>155932</v>
      </c>
      <c r="Q206">
        <v>90344</v>
      </c>
      <c r="R206">
        <v>15081282</v>
      </c>
      <c r="S206">
        <v>1138368</v>
      </c>
      <c r="T206">
        <v>2852056.73</v>
      </c>
      <c r="U206">
        <v>5729.85</v>
      </c>
      <c r="V206">
        <v>8091.97</v>
      </c>
      <c r="W206">
        <v>7968</v>
      </c>
      <c r="X206">
        <v>13479</v>
      </c>
      <c r="Y206">
        <v>274980.24</v>
      </c>
      <c r="Z206">
        <v>93016</v>
      </c>
      <c r="AA206">
        <v>188516.07</v>
      </c>
      <c r="AB206">
        <v>2320899</v>
      </c>
      <c r="AC206">
        <v>1659996.33</v>
      </c>
      <c r="AD206">
        <v>0.89</v>
      </c>
      <c r="AE206">
        <v>2.36</v>
      </c>
      <c r="AF206">
        <v>8260</v>
      </c>
      <c r="AG206">
        <v>15423</v>
      </c>
      <c r="AH206">
        <v>176470.92</v>
      </c>
      <c r="AI206">
        <v>190714</v>
      </c>
      <c r="AJ206">
        <v>5862.14</v>
      </c>
      <c r="AK206">
        <v>624402</v>
      </c>
      <c r="AL206">
        <v>36091</v>
      </c>
      <c r="AM206">
        <v>30860.78</v>
      </c>
      <c r="AN206">
        <v>90.05</v>
      </c>
      <c r="AO206">
        <v>91.98</v>
      </c>
      <c r="AP206">
        <v>92</v>
      </c>
      <c r="AQ206">
        <v>159</v>
      </c>
      <c r="AR206">
        <v>24688.62</v>
      </c>
      <c r="AS206">
        <v>316</v>
      </c>
      <c r="AT206">
        <v>116864.82</v>
      </c>
      <c r="AU206">
        <v>23119276</v>
      </c>
      <c r="AV206">
        <v>719108</v>
      </c>
      <c r="AW206">
        <v>414499.27</v>
      </c>
      <c r="AX206">
        <v>20.8</v>
      </c>
      <c r="AY206">
        <v>51.94</v>
      </c>
      <c r="AZ206">
        <v>208</v>
      </c>
      <c r="BA206">
        <v>664</v>
      </c>
      <c r="BB206">
        <v>43146.07</v>
      </c>
      <c r="BC206">
        <v>53120</v>
      </c>
      <c r="BD206">
        <v>29076.53</v>
      </c>
      <c r="BE206">
        <v>25309703</v>
      </c>
      <c r="BF206">
        <v>210490</v>
      </c>
      <c r="BG206">
        <v>829034.69</v>
      </c>
      <c r="BH206">
        <v>209.34</v>
      </c>
      <c r="BI206">
        <v>215.28</v>
      </c>
      <c r="BJ206">
        <v>133</v>
      </c>
      <c r="BK206">
        <v>220</v>
      </c>
      <c r="BL206">
        <v>70758.91</v>
      </c>
      <c r="BM206">
        <v>4371</v>
      </c>
    </row>
    <row r="207" spans="1:65">
      <c r="A207" s="1">
        <v>44036</v>
      </c>
      <c r="B207" s="1">
        <v>44031</v>
      </c>
      <c r="C207">
        <v>112984235.36</v>
      </c>
      <c r="D207">
        <v>35918718</v>
      </c>
      <c r="E207">
        <v>2665082</v>
      </c>
      <c r="F207">
        <v>14786581</v>
      </c>
      <c r="G207">
        <v>188299.3</v>
      </c>
      <c r="H207">
        <v>409603874</v>
      </c>
      <c r="I207">
        <v>4273082</v>
      </c>
      <c r="J207">
        <v>7027462.9900000002</v>
      </c>
      <c r="K207">
        <v>14041.29</v>
      </c>
      <c r="L207">
        <v>19195.22</v>
      </c>
      <c r="M207">
        <v>16044</v>
      </c>
      <c r="N207">
        <v>26138</v>
      </c>
      <c r="O207">
        <v>666853.81000000006</v>
      </c>
      <c r="P207">
        <v>144534</v>
      </c>
      <c r="Q207">
        <v>95543.85</v>
      </c>
      <c r="R207">
        <v>15558108</v>
      </c>
      <c r="S207">
        <v>1149168</v>
      </c>
      <c r="T207">
        <v>2753466.43</v>
      </c>
      <c r="U207">
        <v>5640.31</v>
      </c>
      <c r="V207">
        <v>8049.52</v>
      </c>
      <c r="W207">
        <v>7956</v>
      </c>
      <c r="X207">
        <v>13523</v>
      </c>
      <c r="Y207">
        <v>264443.76</v>
      </c>
      <c r="Z207">
        <v>91731</v>
      </c>
      <c r="AA207">
        <v>142727.96</v>
      </c>
      <c r="AB207">
        <v>1981188</v>
      </c>
      <c r="AC207">
        <v>1279175.8400000001</v>
      </c>
      <c r="AD207">
        <v>2.77</v>
      </c>
      <c r="AE207">
        <v>4.95</v>
      </c>
      <c r="AF207">
        <v>6274</v>
      </c>
      <c r="AG207">
        <v>11891</v>
      </c>
      <c r="AH207">
        <v>131927.57999999999</v>
      </c>
      <c r="AI207">
        <v>157670</v>
      </c>
      <c r="AJ207">
        <v>5715.59</v>
      </c>
      <c r="AK207">
        <v>587999</v>
      </c>
      <c r="AL207">
        <v>34709</v>
      </c>
      <c r="AM207">
        <v>30403.759999999998</v>
      </c>
      <c r="AN207">
        <v>80.34</v>
      </c>
      <c r="AO207">
        <v>81.64</v>
      </c>
      <c r="AP207">
        <v>83</v>
      </c>
      <c r="AQ207">
        <v>157</v>
      </c>
      <c r="AR207">
        <v>24323.01</v>
      </c>
      <c r="AS207">
        <v>308</v>
      </c>
      <c r="AT207">
        <v>120042.06</v>
      </c>
      <c r="AU207">
        <v>24292252</v>
      </c>
      <c r="AV207">
        <v>677508</v>
      </c>
      <c r="AW207">
        <v>405289.25</v>
      </c>
      <c r="AX207">
        <v>20.8</v>
      </c>
      <c r="AY207">
        <v>53.86</v>
      </c>
      <c r="AZ207">
        <v>208</v>
      </c>
      <c r="BA207">
        <v>692</v>
      </c>
      <c r="BB207">
        <v>41253.410000000003</v>
      </c>
      <c r="BC207">
        <v>51324</v>
      </c>
      <c r="BD207">
        <v>18286.04</v>
      </c>
      <c r="BE207">
        <v>13633661</v>
      </c>
      <c r="BF207">
        <v>127815</v>
      </c>
      <c r="BG207">
        <v>500588.94</v>
      </c>
      <c r="BH207">
        <v>101.96</v>
      </c>
      <c r="BI207">
        <v>105.65</v>
      </c>
      <c r="BJ207">
        <v>66</v>
      </c>
      <c r="BK207">
        <v>120</v>
      </c>
      <c r="BL207">
        <v>46403.61</v>
      </c>
      <c r="BM207">
        <v>3073</v>
      </c>
    </row>
    <row r="208" spans="1:65">
      <c r="A208" s="1">
        <v>44037</v>
      </c>
      <c r="B208" s="1">
        <v>44031</v>
      </c>
      <c r="C208">
        <v>99719697.510000005</v>
      </c>
      <c r="D208">
        <v>34046805</v>
      </c>
      <c r="E208">
        <v>2712418</v>
      </c>
      <c r="F208">
        <v>13490408</v>
      </c>
      <c r="G208">
        <v>199909.08</v>
      </c>
      <c r="H208">
        <v>444730250</v>
      </c>
      <c r="I208">
        <v>4741944</v>
      </c>
      <c r="J208">
        <v>7374133.5199999996</v>
      </c>
      <c r="K208">
        <v>14318.99</v>
      </c>
      <c r="L208">
        <v>19987.849999999999</v>
      </c>
      <c r="M208">
        <v>16333</v>
      </c>
      <c r="N208">
        <v>27356</v>
      </c>
      <c r="O208">
        <v>699205.66</v>
      </c>
      <c r="P208">
        <v>156079</v>
      </c>
      <c r="Q208">
        <v>116153.76</v>
      </c>
      <c r="R208">
        <v>18372659</v>
      </c>
      <c r="S208">
        <v>1258457</v>
      </c>
      <c r="T208">
        <v>2833634.3</v>
      </c>
      <c r="U208">
        <v>6115.74</v>
      </c>
      <c r="V208">
        <v>8706.2800000000007</v>
      </c>
      <c r="W208">
        <v>8343</v>
      </c>
      <c r="X208">
        <v>14223</v>
      </c>
      <c r="Y208">
        <v>280387.28999999998</v>
      </c>
      <c r="Z208">
        <v>94895</v>
      </c>
      <c r="AA208">
        <v>141300.28</v>
      </c>
      <c r="AB208">
        <v>2155218</v>
      </c>
      <c r="AC208">
        <v>1202533.99</v>
      </c>
      <c r="AD208">
        <v>7.7</v>
      </c>
      <c r="AE208">
        <v>10.81</v>
      </c>
      <c r="AF208">
        <v>5969</v>
      </c>
      <c r="AG208">
        <v>11561</v>
      </c>
      <c r="AH208">
        <v>126469.9</v>
      </c>
      <c r="AI208">
        <v>150175</v>
      </c>
      <c r="AJ208">
        <v>6027.01</v>
      </c>
      <c r="AK208">
        <v>583905</v>
      </c>
      <c r="AL208">
        <v>33532</v>
      </c>
      <c r="AM208">
        <v>42763.85</v>
      </c>
      <c r="AN208">
        <v>75.95</v>
      </c>
      <c r="AO208">
        <v>76.64</v>
      </c>
      <c r="AP208">
        <v>79</v>
      </c>
      <c r="AQ208">
        <v>133</v>
      </c>
      <c r="AR208">
        <v>34211.08</v>
      </c>
      <c r="AS208">
        <v>239</v>
      </c>
      <c r="AT208">
        <v>128377.24</v>
      </c>
      <c r="AU208">
        <v>27416410</v>
      </c>
      <c r="AV208">
        <v>704718</v>
      </c>
      <c r="AW208">
        <v>377478.95</v>
      </c>
      <c r="AX208">
        <v>19.600000000000001</v>
      </c>
      <c r="AY208">
        <v>53.48</v>
      </c>
      <c r="AZ208">
        <v>196</v>
      </c>
      <c r="BA208">
        <v>692</v>
      </c>
      <c r="BB208">
        <v>39330.35</v>
      </c>
      <c r="BC208">
        <v>51480</v>
      </c>
      <c r="BD208">
        <v>16228.41</v>
      </c>
      <c r="BE208">
        <v>10993045</v>
      </c>
      <c r="BF208">
        <v>114611</v>
      </c>
      <c r="BG208">
        <v>440375.85</v>
      </c>
      <c r="BH208">
        <v>110.82</v>
      </c>
      <c r="BI208">
        <v>114.58</v>
      </c>
      <c r="BJ208">
        <v>67</v>
      </c>
      <c r="BK208">
        <v>122</v>
      </c>
      <c r="BL208">
        <v>38279.94</v>
      </c>
      <c r="BM208">
        <v>2674</v>
      </c>
    </row>
    <row r="209" spans="1:65">
      <c r="A209" s="1">
        <v>44038</v>
      </c>
      <c r="B209" s="1">
        <v>44038</v>
      </c>
      <c r="C209">
        <v>112963961.66</v>
      </c>
      <c r="D209">
        <v>34137462</v>
      </c>
      <c r="E209">
        <v>2857690</v>
      </c>
      <c r="F209">
        <v>12973286</v>
      </c>
      <c r="G209">
        <v>219738.84</v>
      </c>
      <c r="H209">
        <v>461578953</v>
      </c>
      <c r="I209">
        <v>5003257</v>
      </c>
      <c r="J209">
        <v>8333029.75</v>
      </c>
      <c r="K209">
        <v>15599.74</v>
      </c>
      <c r="L209">
        <v>21873.14</v>
      </c>
      <c r="M209">
        <v>17802</v>
      </c>
      <c r="N209">
        <v>29995</v>
      </c>
      <c r="O209">
        <v>786122.85</v>
      </c>
      <c r="P209">
        <v>172177</v>
      </c>
      <c r="Q209">
        <v>118006.69</v>
      </c>
      <c r="R209">
        <v>19775875</v>
      </c>
      <c r="S209">
        <v>1307584</v>
      </c>
      <c r="T209">
        <v>2999177.42</v>
      </c>
      <c r="U209">
        <v>6346.22</v>
      </c>
      <c r="V209">
        <v>9114.1</v>
      </c>
      <c r="W209">
        <v>8751</v>
      </c>
      <c r="X209">
        <v>15083</v>
      </c>
      <c r="Y209">
        <v>297338.18</v>
      </c>
      <c r="Z209">
        <v>100170</v>
      </c>
      <c r="AA209">
        <v>159032.24</v>
      </c>
      <c r="AB209">
        <v>2150385</v>
      </c>
      <c r="AC209">
        <v>1346611.9</v>
      </c>
      <c r="AD209">
        <v>13.49</v>
      </c>
      <c r="AE209">
        <v>23.91</v>
      </c>
      <c r="AF209">
        <v>6400</v>
      </c>
      <c r="AG209">
        <v>12321</v>
      </c>
      <c r="AH209">
        <v>146116.43</v>
      </c>
      <c r="AI209">
        <v>164246</v>
      </c>
      <c r="AJ209">
        <v>5681.87</v>
      </c>
      <c r="AK209">
        <v>616288</v>
      </c>
      <c r="AL209">
        <v>37598</v>
      </c>
      <c r="AM209">
        <v>31742.400000000001</v>
      </c>
      <c r="AN209">
        <v>89.05</v>
      </c>
      <c r="AO209">
        <v>90.5</v>
      </c>
      <c r="AP209">
        <v>91</v>
      </c>
      <c r="AQ209">
        <v>167</v>
      </c>
      <c r="AR209">
        <v>25393.919999999998</v>
      </c>
      <c r="AS209">
        <v>293</v>
      </c>
      <c r="AT209">
        <v>120539.36</v>
      </c>
      <c r="AU209">
        <v>23254592</v>
      </c>
      <c r="AV209">
        <v>762816</v>
      </c>
      <c r="AW209">
        <v>456182.58</v>
      </c>
      <c r="AX209">
        <v>22.4</v>
      </c>
      <c r="AY209">
        <v>62.29</v>
      </c>
      <c r="AZ209">
        <v>224</v>
      </c>
      <c r="BA209">
        <v>808</v>
      </c>
      <c r="BB209">
        <v>47584.23</v>
      </c>
      <c r="BC209">
        <v>56864</v>
      </c>
      <c r="BD209">
        <v>22776.61</v>
      </c>
      <c r="BE209">
        <v>15373307</v>
      </c>
      <c r="BF209">
        <v>152446</v>
      </c>
      <c r="BG209">
        <v>641939.25</v>
      </c>
      <c r="BH209">
        <v>129.56</v>
      </c>
      <c r="BI209">
        <v>135.16</v>
      </c>
      <c r="BJ209">
        <v>82</v>
      </c>
      <c r="BK209">
        <v>164</v>
      </c>
      <c r="BL209">
        <v>60142.99</v>
      </c>
      <c r="BM209">
        <v>3670</v>
      </c>
    </row>
    <row r="210" spans="1:65">
      <c r="A210" s="1">
        <v>44039</v>
      </c>
      <c r="B210" s="1">
        <v>44038</v>
      </c>
      <c r="C210">
        <v>127351584.11</v>
      </c>
      <c r="D210">
        <v>38804419</v>
      </c>
      <c r="E210">
        <v>2911239</v>
      </c>
      <c r="F210">
        <v>16950359</v>
      </c>
      <c r="G210">
        <v>217980.62</v>
      </c>
      <c r="H210">
        <v>447704887</v>
      </c>
      <c r="I210">
        <v>4685583</v>
      </c>
      <c r="J210">
        <v>8504033.2699999996</v>
      </c>
      <c r="K210">
        <v>15357.23</v>
      </c>
      <c r="L210">
        <v>21358.06</v>
      </c>
      <c r="M210">
        <v>17585</v>
      </c>
      <c r="N210">
        <v>29418</v>
      </c>
      <c r="O210">
        <v>785718.53</v>
      </c>
      <c r="P210">
        <v>167486</v>
      </c>
      <c r="Q210">
        <v>93808.02</v>
      </c>
      <c r="R210">
        <v>16378258</v>
      </c>
      <c r="S210">
        <v>1227966</v>
      </c>
      <c r="T210">
        <v>2978256.42</v>
      </c>
      <c r="U210">
        <v>6028.99</v>
      </c>
      <c r="V210">
        <v>8653.61</v>
      </c>
      <c r="W210">
        <v>8554</v>
      </c>
      <c r="X210">
        <v>14655</v>
      </c>
      <c r="Y210">
        <v>289257.96000000002</v>
      </c>
      <c r="Z210">
        <v>97234</v>
      </c>
      <c r="AA210">
        <v>178009.75</v>
      </c>
      <c r="AB210">
        <v>2210034</v>
      </c>
      <c r="AC210">
        <v>1650504.15</v>
      </c>
      <c r="AD210">
        <v>19.010000000000002</v>
      </c>
      <c r="AE210">
        <v>26.28</v>
      </c>
      <c r="AF210">
        <v>7622</v>
      </c>
      <c r="AG210">
        <v>14562</v>
      </c>
      <c r="AH210">
        <v>166277.88</v>
      </c>
      <c r="AI210">
        <v>177400</v>
      </c>
      <c r="AJ210">
        <v>5688.78</v>
      </c>
      <c r="AK210">
        <v>599190</v>
      </c>
      <c r="AL210">
        <v>35041</v>
      </c>
      <c r="AM210">
        <v>26889.32</v>
      </c>
      <c r="AN210">
        <v>75.989999999999995</v>
      </c>
      <c r="AO210">
        <v>76.69</v>
      </c>
      <c r="AP210">
        <v>79</v>
      </c>
      <c r="AQ210">
        <v>152</v>
      </c>
      <c r="AR210">
        <v>21511.45</v>
      </c>
      <c r="AS210">
        <v>285</v>
      </c>
      <c r="AT210">
        <v>112652.64</v>
      </c>
      <c r="AU210">
        <v>21140118</v>
      </c>
      <c r="AV210">
        <v>731666</v>
      </c>
      <c r="AW210">
        <v>428463.05</v>
      </c>
      <c r="AX210">
        <v>20.8</v>
      </c>
      <c r="AY210">
        <v>52.22</v>
      </c>
      <c r="AZ210">
        <v>208</v>
      </c>
      <c r="BA210">
        <v>668</v>
      </c>
      <c r="BB210">
        <v>43129.04</v>
      </c>
      <c r="BC210">
        <v>51820</v>
      </c>
      <c r="BD210">
        <v>24689.59</v>
      </c>
      <c r="BE210">
        <v>20622824</v>
      </c>
      <c r="BF210">
        <v>174341</v>
      </c>
      <c r="BG210">
        <v>716274.99</v>
      </c>
      <c r="BH210">
        <v>141.02000000000001</v>
      </c>
      <c r="BI210">
        <v>147.51</v>
      </c>
      <c r="BJ210">
        <v>88</v>
      </c>
      <c r="BK210">
        <v>183</v>
      </c>
      <c r="BL210">
        <v>55112.29</v>
      </c>
      <c r="BM210">
        <v>3873</v>
      </c>
    </row>
    <row r="211" spans="1:65">
      <c r="A211" s="1">
        <v>44040</v>
      </c>
      <c r="B211" s="1">
        <v>44038</v>
      </c>
      <c r="C211">
        <v>122932498.5</v>
      </c>
      <c r="D211">
        <v>37107866</v>
      </c>
      <c r="E211">
        <v>2813569</v>
      </c>
      <c r="F211">
        <v>15134903</v>
      </c>
      <c r="G211">
        <v>213022.84</v>
      </c>
      <c r="H211">
        <v>441054520</v>
      </c>
      <c r="I211">
        <v>4608340</v>
      </c>
      <c r="J211">
        <v>8230074.8099999996</v>
      </c>
      <c r="K211">
        <v>14935.56</v>
      </c>
      <c r="L211">
        <v>20584.669999999998</v>
      </c>
      <c r="M211">
        <v>17093</v>
      </c>
      <c r="N211">
        <v>28220</v>
      </c>
      <c r="O211">
        <v>764982.7</v>
      </c>
      <c r="P211">
        <v>162039</v>
      </c>
      <c r="Q211">
        <v>100708.63</v>
      </c>
      <c r="R211">
        <v>16942223</v>
      </c>
      <c r="S211">
        <v>1213488</v>
      </c>
      <c r="T211">
        <v>2938343.63</v>
      </c>
      <c r="U211">
        <v>5978.11</v>
      </c>
      <c r="V211">
        <v>8522.9</v>
      </c>
      <c r="W211">
        <v>8376</v>
      </c>
      <c r="X211">
        <v>14237</v>
      </c>
      <c r="Y211">
        <v>281234.99</v>
      </c>
      <c r="Z211">
        <v>93838</v>
      </c>
      <c r="AA211">
        <v>168349.4</v>
      </c>
      <c r="AB211">
        <v>2183365</v>
      </c>
      <c r="AC211">
        <v>1608223.5</v>
      </c>
      <c r="AD211">
        <v>26.16</v>
      </c>
      <c r="AE211">
        <v>43</v>
      </c>
      <c r="AF211">
        <v>7152</v>
      </c>
      <c r="AG211">
        <v>13673</v>
      </c>
      <c r="AH211">
        <v>173307.41</v>
      </c>
      <c r="AI211">
        <v>169468</v>
      </c>
      <c r="AJ211">
        <v>5709.18</v>
      </c>
      <c r="AK211">
        <v>603338</v>
      </c>
      <c r="AL211">
        <v>36188</v>
      </c>
      <c r="AM211">
        <v>24908.5</v>
      </c>
      <c r="AN211">
        <v>57.84</v>
      </c>
      <c r="AO211">
        <v>58.52</v>
      </c>
      <c r="AP211">
        <v>60</v>
      </c>
      <c r="AQ211">
        <v>121</v>
      </c>
      <c r="AR211">
        <v>19926.8</v>
      </c>
      <c r="AS211">
        <v>273</v>
      </c>
      <c r="AT211">
        <v>119712.62</v>
      </c>
      <c r="AU211">
        <v>21312802</v>
      </c>
      <c r="AV211">
        <v>718820</v>
      </c>
      <c r="AW211">
        <v>420033.91</v>
      </c>
      <c r="AX211">
        <v>14</v>
      </c>
      <c r="AY211">
        <v>40.229999999999997</v>
      </c>
      <c r="AZ211">
        <v>140</v>
      </c>
      <c r="BA211">
        <v>524</v>
      </c>
      <c r="BB211">
        <v>43427.42</v>
      </c>
      <c r="BC211">
        <v>52340</v>
      </c>
      <c r="BD211">
        <v>28092.57</v>
      </c>
      <c r="BE211">
        <v>22480593</v>
      </c>
      <c r="BF211">
        <v>181161</v>
      </c>
      <c r="BG211">
        <v>605662.88</v>
      </c>
      <c r="BH211">
        <v>145.58000000000001</v>
      </c>
      <c r="BI211">
        <v>150.69999999999999</v>
      </c>
      <c r="BJ211">
        <v>93</v>
      </c>
      <c r="BK211">
        <v>168</v>
      </c>
      <c r="BL211">
        <v>51641.88</v>
      </c>
      <c r="BM211">
        <v>3472</v>
      </c>
    </row>
    <row r="212" spans="1:65">
      <c r="A212" s="1">
        <v>44041</v>
      </c>
      <c r="B212" s="1">
        <v>44038</v>
      </c>
      <c r="C212">
        <v>120074873.3</v>
      </c>
      <c r="D212">
        <v>36254932</v>
      </c>
      <c r="E212">
        <v>2757843</v>
      </c>
      <c r="F212">
        <v>14402204</v>
      </c>
      <c r="G212">
        <v>211378.72</v>
      </c>
      <c r="H212">
        <v>427716117</v>
      </c>
      <c r="I212">
        <v>4472158</v>
      </c>
      <c r="J212">
        <v>8027509.1299999999</v>
      </c>
      <c r="K212">
        <v>14701.86</v>
      </c>
      <c r="L212">
        <v>20245.63</v>
      </c>
      <c r="M212">
        <v>16822</v>
      </c>
      <c r="N212">
        <v>27730</v>
      </c>
      <c r="O212">
        <v>750041.02</v>
      </c>
      <c r="P212">
        <v>157906</v>
      </c>
      <c r="Q212">
        <v>100589.02</v>
      </c>
      <c r="R212">
        <v>16054228</v>
      </c>
      <c r="S212">
        <v>1200558</v>
      </c>
      <c r="T212">
        <v>2873375.55</v>
      </c>
      <c r="U212">
        <v>5807.81</v>
      </c>
      <c r="V212">
        <v>8266.1</v>
      </c>
      <c r="W212">
        <v>8200</v>
      </c>
      <c r="X212">
        <v>13942</v>
      </c>
      <c r="Y212">
        <v>279074.73</v>
      </c>
      <c r="Z212">
        <v>93076</v>
      </c>
      <c r="AA212">
        <v>187674.64</v>
      </c>
      <c r="AB212">
        <v>2209733</v>
      </c>
      <c r="AC212">
        <v>1622574.41</v>
      </c>
      <c r="AD212">
        <v>42.64</v>
      </c>
      <c r="AE212">
        <v>71.180000000000007</v>
      </c>
      <c r="AF212">
        <v>7184</v>
      </c>
      <c r="AG212">
        <v>13816</v>
      </c>
      <c r="AH212">
        <v>180298.31</v>
      </c>
      <c r="AI212">
        <v>171296</v>
      </c>
      <c r="AJ212">
        <v>5749.15</v>
      </c>
      <c r="AK212">
        <v>615355</v>
      </c>
      <c r="AL212">
        <v>35628</v>
      </c>
      <c r="AM212">
        <v>26161.74</v>
      </c>
      <c r="AN212">
        <v>63.25</v>
      </c>
      <c r="AO212">
        <v>64</v>
      </c>
      <c r="AP212">
        <v>66</v>
      </c>
      <c r="AQ212">
        <v>125</v>
      </c>
      <c r="AR212">
        <v>20929.39</v>
      </c>
      <c r="AS212">
        <v>246</v>
      </c>
      <c r="AT212">
        <v>116823.82</v>
      </c>
      <c r="AU212">
        <v>21728172</v>
      </c>
      <c r="AV212">
        <v>979000</v>
      </c>
      <c r="AW212">
        <v>721418.41</v>
      </c>
      <c r="AX212">
        <v>28.4</v>
      </c>
      <c r="AY212">
        <v>54.9</v>
      </c>
      <c r="AZ212">
        <v>284</v>
      </c>
      <c r="BA212">
        <v>672</v>
      </c>
      <c r="BB212">
        <v>74259.27</v>
      </c>
      <c r="BC212">
        <v>89996</v>
      </c>
      <c r="BD212">
        <v>33879.94</v>
      </c>
      <c r="BE212">
        <v>27025790</v>
      </c>
      <c r="BF212">
        <v>206806</v>
      </c>
      <c r="BG212">
        <v>668630.93000000005</v>
      </c>
      <c r="BH212">
        <v>159.86000000000001</v>
      </c>
      <c r="BI212">
        <v>166.28</v>
      </c>
      <c r="BJ212">
        <v>100</v>
      </c>
      <c r="BK212">
        <v>194</v>
      </c>
      <c r="BL212">
        <v>59625.13</v>
      </c>
      <c r="BM212">
        <v>3910</v>
      </c>
    </row>
    <row r="213" spans="1:65">
      <c r="A213" s="1">
        <v>44042</v>
      </c>
      <c r="B213" s="1">
        <v>44038</v>
      </c>
      <c r="C213">
        <v>117861119.84999999</v>
      </c>
      <c r="D213">
        <v>35533086</v>
      </c>
      <c r="E213">
        <v>2683494</v>
      </c>
      <c r="F213">
        <v>13757256</v>
      </c>
      <c r="G213">
        <v>194075.14</v>
      </c>
      <c r="H213">
        <v>402560735</v>
      </c>
      <c r="I213">
        <v>4246933</v>
      </c>
      <c r="J213">
        <v>7415846.2400000002</v>
      </c>
      <c r="K213">
        <v>13883.67</v>
      </c>
      <c r="L213">
        <v>19214.48</v>
      </c>
      <c r="M213">
        <v>15893</v>
      </c>
      <c r="N213">
        <v>26368</v>
      </c>
      <c r="O213">
        <v>699718.19</v>
      </c>
      <c r="P213">
        <v>149964</v>
      </c>
      <c r="Q213">
        <v>98200.45</v>
      </c>
      <c r="R213">
        <v>16075418</v>
      </c>
      <c r="S213">
        <v>1170644</v>
      </c>
      <c r="T213">
        <v>2877122.43</v>
      </c>
      <c r="U213">
        <v>5819.23</v>
      </c>
      <c r="V213">
        <v>8259.01</v>
      </c>
      <c r="W213">
        <v>8156</v>
      </c>
      <c r="X213">
        <v>13861</v>
      </c>
      <c r="Y213">
        <v>280939.57</v>
      </c>
      <c r="Z213">
        <v>93338</v>
      </c>
      <c r="AA213">
        <v>169719.42</v>
      </c>
      <c r="AB213">
        <v>2239853</v>
      </c>
      <c r="AC213">
        <v>1671054.31</v>
      </c>
      <c r="AD213">
        <v>59.89</v>
      </c>
      <c r="AE213">
        <v>93.82</v>
      </c>
      <c r="AF213">
        <v>6888</v>
      </c>
      <c r="AG213">
        <v>13185</v>
      </c>
      <c r="AH213">
        <v>166757.01999999999</v>
      </c>
      <c r="AI213">
        <v>168100</v>
      </c>
      <c r="AJ213">
        <v>5636.17</v>
      </c>
      <c r="AK213">
        <v>609993</v>
      </c>
      <c r="AL213">
        <v>35818</v>
      </c>
      <c r="AM213">
        <v>22590.89</v>
      </c>
      <c r="AN213">
        <v>51.88</v>
      </c>
      <c r="AO213">
        <v>52.7</v>
      </c>
      <c r="AP213">
        <v>54</v>
      </c>
      <c r="AQ213">
        <v>121</v>
      </c>
      <c r="AR213">
        <v>18072.71</v>
      </c>
      <c r="AS213">
        <v>188</v>
      </c>
      <c r="AT213">
        <v>82020.160000000003</v>
      </c>
      <c r="AU213">
        <v>14060868</v>
      </c>
      <c r="AV213">
        <v>548236</v>
      </c>
      <c r="AW213">
        <v>426586.71</v>
      </c>
      <c r="AX213">
        <v>8.8000000000000007</v>
      </c>
      <c r="AY213">
        <v>16.18</v>
      </c>
      <c r="AZ213">
        <v>88</v>
      </c>
      <c r="BA213">
        <v>196</v>
      </c>
      <c r="BB213">
        <v>44590.54</v>
      </c>
      <c r="BC213">
        <v>53400</v>
      </c>
      <c r="BD213">
        <v>24872.57</v>
      </c>
      <c r="BE213">
        <v>17913690</v>
      </c>
      <c r="BF213">
        <v>154362</v>
      </c>
      <c r="BG213">
        <v>623824.28</v>
      </c>
      <c r="BH213">
        <v>138.88</v>
      </c>
      <c r="BI213">
        <v>144.62</v>
      </c>
      <c r="BJ213">
        <v>88</v>
      </c>
      <c r="BK213">
        <v>172</v>
      </c>
      <c r="BL213">
        <v>53692.05</v>
      </c>
      <c r="BM213">
        <v>3601</v>
      </c>
    </row>
    <row r="214" spans="1:65">
      <c r="A214" s="1">
        <v>44043</v>
      </c>
      <c r="B214" s="1">
        <v>44038</v>
      </c>
      <c r="C214">
        <v>111753479.84999999</v>
      </c>
      <c r="D214">
        <v>34995278</v>
      </c>
      <c r="E214">
        <v>2607243</v>
      </c>
      <c r="F214">
        <v>13968529</v>
      </c>
      <c r="G214">
        <v>164326.35</v>
      </c>
      <c r="H214">
        <v>350080507</v>
      </c>
      <c r="I214">
        <v>3655967</v>
      </c>
      <c r="J214">
        <v>6224138.1100000003</v>
      </c>
      <c r="K214">
        <v>11894.87</v>
      </c>
      <c r="L214">
        <v>16434.63</v>
      </c>
      <c r="M214">
        <v>13604</v>
      </c>
      <c r="N214">
        <v>22503</v>
      </c>
      <c r="O214">
        <v>592079.77</v>
      </c>
      <c r="P214">
        <v>127063</v>
      </c>
      <c r="Q214">
        <v>102715.74</v>
      </c>
      <c r="R214">
        <v>16851252</v>
      </c>
      <c r="S214">
        <v>769922</v>
      </c>
      <c r="T214">
        <v>1768585.81</v>
      </c>
      <c r="U214">
        <v>3848.46</v>
      </c>
      <c r="V214">
        <v>5488.26</v>
      </c>
      <c r="W214">
        <v>4893</v>
      </c>
      <c r="X214">
        <v>8288</v>
      </c>
      <c r="Y214">
        <v>174484.67</v>
      </c>
      <c r="Z214">
        <v>51070</v>
      </c>
      <c r="AA214">
        <v>150920.87</v>
      </c>
      <c r="AB214">
        <v>2068917</v>
      </c>
      <c r="AC214">
        <v>2401557.31</v>
      </c>
      <c r="AD214">
        <v>297.14999999999998</v>
      </c>
      <c r="AE214">
        <v>503.02</v>
      </c>
      <c r="AF214">
        <v>6525</v>
      </c>
      <c r="AG214">
        <v>12673</v>
      </c>
      <c r="AH214">
        <v>235495.37</v>
      </c>
      <c r="AI214">
        <v>164777</v>
      </c>
      <c r="AJ214">
        <v>5842.14</v>
      </c>
      <c r="AK214">
        <v>618472</v>
      </c>
      <c r="AL214">
        <v>37388</v>
      </c>
      <c r="AM214">
        <v>24090.26</v>
      </c>
      <c r="AN214">
        <v>53.03</v>
      </c>
      <c r="AO214">
        <v>54</v>
      </c>
      <c r="AP214">
        <v>57</v>
      </c>
      <c r="AQ214">
        <v>109</v>
      </c>
      <c r="AR214">
        <v>19272.21</v>
      </c>
      <c r="AS214">
        <v>187</v>
      </c>
      <c r="AT214">
        <v>79812.38</v>
      </c>
      <c r="AU214">
        <v>13829340</v>
      </c>
      <c r="AV214">
        <v>567830</v>
      </c>
      <c r="AW214">
        <v>303401.46999999997</v>
      </c>
      <c r="AX214">
        <v>4.4000000000000004</v>
      </c>
      <c r="AY214">
        <v>9.0399999999999991</v>
      </c>
      <c r="AZ214">
        <v>44</v>
      </c>
      <c r="BA214">
        <v>112</v>
      </c>
      <c r="BB214">
        <v>31959.01</v>
      </c>
      <c r="BC214">
        <v>39372</v>
      </c>
      <c r="BD214">
        <v>19393.080000000002</v>
      </c>
      <c r="BE214">
        <v>13114331</v>
      </c>
      <c r="BF214">
        <v>116467</v>
      </c>
      <c r="BG214">
        <v>386720.07</v>
      </c>
      <c r="BH214">
        <v>117.16</v>
      </c>
      <c r="BI214">
        <v>121.33</v>
      </c>
      <c r="BJ214">
        <v>78</v>
      </c>
      <c r="BK214">
        <v>139</v>
      </c>
      <c r="BL214">
        <v>36770.1</v>
      </c>
      <c r="BM214">
        <v>2720</v>
      </c>
    </row>
    <row r="215" spans="1:65">
      <c r="A215" s="1">
        <v>44044</v>
      </c>
      <c r="B215" s="1">
        <v>44038</v>
      </c>
      <c r="C215">
        <v>101665017.5</v>
      </c>
      <c r="D215">
        <v>32831729</v>
      </c>
      <c r="E215">
        <v>2682689</v>
      </c>
      <c r="F215">
        <v>11969538</v>
      </c>
      <c r="G215">
        <v>189018.74</v>
      </c>
      <c r="H215">
        <v>420205390</v>
      </c>
      <c r="I215">
        <v>4501852</v>
      </c>
      <c r="J215">
        <v>7172891.1799999997</v>
      </c>
      <c r="K215">
        <v>14023.38</v>
      </c>
      <c r="L215">
        <v>19646.439999999999</v>
      </c>
      <c r="M215">
        <v>15994</v>
      </c>
      <c r="N215">
        <v>26937</v>
      </c>
      <c r="O215">
        <v>690931.19</v>
      </c>
      <c r="P215">
        <v>153417</v>
      </c>
      <c r="Q215">
        <v>131255.57999999999</v>
      </c>
      <c r="R215">
        <v>20128170</v>
      </c>
      <c r="S215">
        <v>714727</v>
      </c>
      <c r="T215">
        <v>1537886.31</v>
      </c>
      <c r="U215">
        <v>3736.27</v>
      </c>
      <c r="V215">
        <v>5289.72</v>
      </c>
      <c r="W215">
        <v>4359</v>
      </c>
      <c r="X215">
        <v>7268</v>
      </c>
      <c r="Y215">
        <v>151724.16</v>
      </c>
      <c r="Z215">
        <v>36569</v>
      </c>
      <c r="AA215">
        <v>149364.93</v>
      </c>
      <c r="AB215">
        <v>2153870</v>
      </c>
      <c r="AC215">
        <v>5317404.71</v>
      </c>
      <c r="AD215">
        <v>4736.1499999999996</v>
      </c>
      <c r="AE215">
        <v>7473.76</v>
      </c>
      <c r="AF215">
        <v>6458</v>
      </c>
      <c r="AG215">
        <v>12838</v>
      </c>
      <c r="AH215">
        <v>509399.22</v>
      </c>
      <c r="AI215">
        <v>162596</v>
      </c>
      <c r="AJ215">
        <v>6130.24</v>
      </c>
      <c r="AK215">
        <v>658646</v>
      </c>
      <c r="AL215">
        <v>38463</v>
      </c>
      <c r="AM215">
        <v>26366.5</v>
      </c>
      <c r="AN215">
        <v>56.37</v>
      </c>
      <c r="AO215">
        <v>57.26</v>
      </c>
      <c r="AP215">
        <v>58</v>
      </c>
      <c r="AQ215">
        <v>125</v>
      </c>
      <c r="AR215">
        <v>21093.200000000001</v>
      </c>
      <c r="AS215">
        <v>220</v>
      </c>
      <c r="AT215">
        <v>30423.26</v>
      </c>
      <c r="AU215">
        <v>6944346</v>
      </c>
      <c r="AV215">
        <v>440778</v>
      </c>
      <c r="AW215">
        <v>277954.28999999998</v>
      </c>
      <c r="AX215">
        <v>8.8000000000000007</v>
      </c>
      <c r="AY215">
        <v>13.72</v>
      </c>
      <c r="AZ215">
        <v>88</v>
      </c>
      <c r="BA215">
        <v>160</v>
      </c>
      <c r="BB215">
        <v>29810.62</v>
      </c>
      <c r="BC215">
        <v>40000</v>
      </c>
      <c r="BD215">
        <v>20581.490000000002</v>
      </c>
      <c r="BE215">
        <v>16352312</v>
      </c>
      <c r="BF215">
        <v>151759</v>
      </c>
      <c r="BG215">
        <v>637149.99</v>
      </c>
      <c r="BH215">
        <v>129.72</v>
      </c>
      <c r="BI215">
        <v>134.16</v>
      </c>
      <c r="BJ215">
        <v>84</v>
      </c>
      <c r="BK215">
        <v>149</v>
      </c>
      <c r="BL215">
        <v>57851.91</v>
      </c>
      <c r="BM215">
        <v>3554</v>
      </c>
    </row>
    <row r="216" spans="1:65">
      <c r="A216" s="1">
        <v>44045</v>
      </c>
      <c r="B216" s="1">
        <v>44045</v>
      </c>
      <c r="C216">
        <v>114194016.43000001</v>
      </c>
      <c r="D216">
        <v>33904553</v>
      </c>
      <c r="E216">
        <v>2872359</v>
      </c>
      <c r="F216">
        <v>12416322</v>
      </c>
      <c r="G216">
        <v>214456.01</v>
      </c>
      <c r="H216">
        <v>453358436</v>
      </c>
      <c r="I216">
        <v>4958857</v>
      </c>
      <c r="J216">
        <v>8454367.3399999999</v>
      </c>
      <c r="K216">
        <v>15706.64</v>
      </c>
      <c r="L216">
        <v>22373.93</v>
      </c>
      <c r="M216">
        <v>17931</v>
      </c>
      <c r="N216">
        <v>30922</v>
      </c>
      <c r="O216">
        <v>797139.38</v>
      </c>
      <c r="P216">
        <v>176139</v>
      </c>
      <c r="Q216">
        <v>103992.31</v>
      </c>
      <c r="R216">
        <v>19116496</v>
      </c>
      <c r="S216">
        <v>637059</v>
      </c>
      <c r="T216">
        <v>1355789.44</v>
      </c>
      <c r="U216">
        <v>3286.45</v>
      </c>
      <c r="V216">
        <v>4693.54</v>
      </c>
      <c r="W216">
        <v>3835</v>
      </c>
      <c r="X216">
        <v>6469</v>
      </c>
      <c r="Y216">
        <v>135364.98000000001</v>
      </c>
      <c r="Z216">
        <v>34125</v>
      </c>
      <c r="AA216">
        <v>168577.67</v>
      </c>
      <c r="AB216">
        <v>2321691</v>
      </c>
      <c r="AC216">
        <v>6133349.1699999999</v>
      </c>
      <c r="AD216">
        <v>5150.62</v>
      </c>
      <c r="AE216">
        <v>8081.88</v>
      </c>
      <c r="AF216">
        <v>6996</v>
      </c>
      <c r="AG216">
        <v>13949</v>
      </c>
      <c r="AH216">
        <v>582622.67000000004</v>
      </c>
      <c r="AI216">
        <v>182821</v>
      </c>
      <c r="AJ216">
        <v>6003.08</v>
      </c>
      <c r="AK216">
        <v>722443</v>
      </c>
      <c r="AL216">
        <v>50278</v>
      </c>
      <c r="AM216">
        <v>56613.48</v>
      </c>
      <c r="AN216">
        <v>104.33</v>
      </c>
      <c r="AO216">
        <v>105.44</v>
      </c>
      <c r="AP216">
        <v>108</v>
      </c>
      <c r="AQ216">
        <v>233</v>
      </c>
      <c r="AR216">
        <v>45290.78</v>
      </c>
      <c r="AS216">
        <v>441</v>
      </c>
      <c r="AT216">
        <v>30158.82</v>
      </c>
      <c r="AU216">
        <v>7106710</v>
      </c>
      <c r="AV216">
        <v>530480</v>
      </c>
      <c r="AW216">
        <v>246274.52</v>
      </c>
      <c r="AX216">
        <v>6</v>
      </c>
      <c r="AY216">
        <v>12.56</v>
      </c>
      <c r="AZ216">
        <v>60</v>
      </c>
      <c r="BA216">
        <v>156</v>
      </c>
      <c r="BB216">
        <v>26781.4</v>
      </c>
      <c r="BC216">
        <v>34248</v>
      </c>
      <c r="BD216">
        <v>30180.58</v>
      </c>
      <c r="BE216">
        <v>26106194</v>
      </c>
      <c r="BF216">
        <v>210692</v>
      </c>
      <c r="BG216">
        <v>674827.8</v>
      </c>
      <c r="BH216">
        <v>204.76</v>
      </c>
      <c r="BI216">
        <v>211.04</v>
      </c>
      <c r="BJ216">
        <v>123</v>
      </c>
      <c r="BK216">
        <v>215</v>
      </c>
      <c r="BL216">
        <v>66796.38</v>
      </c>
      <c r="BM216">
        <v>4441</v>
      </c>
    </row>
    <row r="217" spans="1:65">
      <c r="A217" s="1">
        <v>44046</v>
      </c>
      <c r="B217" s="1">
        <v>44045</v>
      </c>
      <c r="C217">
        <v>124390090.95999999</v>
      </c>
      <c r="D217">
        <v>38325462</v>
      </c>
      <c r="E217">
        <v>2855412</v>
      </c>
      <c r="F217">
        <v>16358546</v>
      </c>
      <c r="G217">
        <v>265438.28000000003</v>
      </c>
      <c r="H217">
        <v>457762095</v>
      </c>
      <c r="I217">
        <v>4799781</v>
      </c>
      <c r="J217">
        <v>6890626.5499999998</v>
      </c>
      <c r="K217">
        <v>12554.23</v>
      </c>
      <c r="L217">
        <v>17645.47</v>
      </c>
      <c r="M217">
        <v>14367</v>
      </c>
      <c r="N217">
        <v>24394</v>
      </c>
      <c r="O217">
        <v>644320.18999999994</v>
      </c>
      <c r="P217">
        <v>139843</v>
      </c>
      <c r="Q217">
        <v>99183.82</v>
      </c>
      <c r="R217">
        <v>17416815</v>
      </c>
      <c r="S217">
        <v>576704</v>
      </c>
      <c r="T217">
        <v>1374706.68</v>
      </c>
      <c r="U217">
        <v>3270.29</v>
      </c>
      <c r="V217">
        <v>4610.22</v>
      </c>
      <c r="W217">
        <v>3802</v>
      </c>
      <c r="X217">
        <v>6265</v>
      </c>
      <c r="Y217">
        <v>135367.04999999999</v>
      </c>
      <c r="Z217">
        <v>31474</v>
      </c>
      <c r="AA217">
        <v>186131.1</v>
      </c>
      <c r="AB217">
        <v>2420525</v>
      </c>
      <c r="AC217">
        <v>7234577.4199999999</v>
      </c>
      <c r="AD217">
        <v>5680.16</v>
      </c>
      <c r="AE217">
        <v>8910.2000000000007</v>
      </c>
      <c r="AF217">
        <v>7874</v>
      </c>
      <c r="AG217">
        <v>15385</v>
      </c>
      <c r="AH217">
        <v>670942.57999999996</v>
      </c>
      <c r="AI217">
        <v>183576</v>
      </c>
      <c r="AJ217">
        <v>6109.9</v>
      </c>
      <c r="AK217">
        <v>699539</v>
      </c>
      <c r="AL217">
        <v>44078</v>
      </c>
      <c r="AM217">
        <v>49433.04</v>
      </c>
      <c r="AN217">
        <v>84.24</v>
      </c>
      <c r="AO217">
        <v>85.82</v>
      </c>
      <c r="AP217">
        <v>87</v>
      </c>
      <c r="AQ217">
        <v>190</v>
      </c>
      <c r="AR217">
        <v>39546.43</v>
      </c>
      <c r="AS217">
        <v>397</v>
      </c>
      <c r="AT217">
        <v>28954.74</v>
      </c>
      <c r="AU217">
        <v>6411082</v>
      </c>
      <c r="AV217">
        <v>446374</v>
      </c>
      <c r="AW217">
        <v>233088.36</v>
      </c>
      <c r="AX217">
        <v>3.6</v>
      </c>
      <c r="AY217">
        <v>8.31</v>
      </c>
      <c r="AZ217">
        <v>36</v>
      </c>
      <c r="BA217">
        <v>105</v>
      </c>
      <c r="BB217">
        <v>25082.04</v>
      </c>
      <c r="BC217">
        <v>31059</v>
      </c>
      <c r="BD217">
        <v>31910.400000000001</v>
      </c>
      <c r="BE217">
        <v>25821332</v>
      </c>
      <c r="BF217">
        <v>206614</v>
      </c>
      <c r="BG217">
        <v>713090.06</v>
      </c>
      <c r="BH217">
        <v>175.66</v>
      </c>
      <c r="BI217">
        <v>182.01</v>
      </c>
      <c r="BJ217">
        <v>118</v>
      </c>
      <c r="BK217">
        <v>211</v>
      </c>
      <c r="BL217">
        <v>65778.84</v>
      </c>
      <c r="BM217">
        <v>4350</v>
      </c>
    </row>
    <row r="218" spans="1:65">
      <c r="A218" s="1">
        <v>44047</v>
      </c>
      <c r="B218" s="1">
        <v>44045</v>
      </c>
      <c r="C218">
        <v>118637682.59</v>
      </c>
      <c r="D218">
        <v>36246178</v>
      </c>
      <c r="E218">
        <v>2787970</v>
      </c>
      <c r="F218">
        <v>14468264</v>
      </c>
      <c r="G218">
        <v>202812.26</v>
      </c>
      <c r="H218">
        <v>392230637</v>
      </c>
      <c r="I218">
        <v>4022610</v>
      </c>
      <c r="J218">
        <v>7478069.1200000001</v>
      </c>
      <c r="K218">
        <v>14435.25</v>
      </c>
      <c r="L218">
        <v>20154.8</v>
      </c>
      <c r="M218">
        <v>16528</v>
      </c>
      <c r="N218">
        <v>27797</v>
      </c>
      <c r="O218">
        <v>714051.95</v>
      </c>
      <c r="P218">
        <v>151842</v>
      </c>
      <c r="Q218">
        <v>80408.5</v>
      </c>
      <c r="R218">
        <v>16332808</v>
      </c>
      <c r="S218">
        <v>526904</v>
      </c>
      <c r="T218">
        <v>1202942.3400000001</v>
      </c>
      <c r="U218">
        <v>2957.33</v>
      </c>
      <c r="V218">
        <v>4214.2299999999996</v>
      </c>
      <c r="W218">
        <v>3441</v>
      </c>
      <c r="X218">
        <v>5742</v>
      </c>
      <c r="Y218">
        <v>119481.46</v>
      </c>
      <c r="Z218">
        <v>28453</v>
      </c>
      <c r="AA218">
        <v>181611.68</v>
      </c>
      <c r="AB218">
        <v>2294366</v>
      </c>
      <c r="AC218">
        <v>6774018.1799999997</v>
      </c>
      <c r="AD218">
        <v>5410.49</v>
      </c>
      <c r="AE218">
        <v>8351.51</v>
      </c>
      <c r="AF218">
        <v>7432</v>
      </c>
      <c r="AG218">
        <v>14310</v>
      </c>
      <c r="AH218">
        <v>624006.51</v>
      </c>
      <c r="AI218">
        <v>173132</v>
      </c>
      <c r="AJ218">
        <v>7209.81</v>
      </c>
      <c r="AK218">
        <v>806983</v>
      </c>
      <c r="AL218">
        <v>54025</v>
      </c>
      <c r="AM218">
        <v>51275.97</v>
      </c>
      <c r="AN218">
        <v>86.01</v>
      </c>
      <c r="AO218">
        <v>89.11</v>
      </c>
      <c r="AP218">
        <v>88</v>
      </c>
      <c r="AQ218">
        <v>258</v>
      </c>
      <c r="AR218">
        <v>41020.78</v>
      </c>
      <c r="AS218">
        <v>508</v>
      </c>
      <c r="AT218">
        <v>32773.78</v>
      </c>
      <c r="AU218">
        <v>6607988</v>
      </c>
      <c r="AV218">
        <v>470186</v>
      </c>
      <c r="AW218">
        <v>227559.94</v>
      </c>
      <c r="AX218">
        <v>3.3</v>
      </c>
      <c r="AY218">
        <v>7.19</v>
      </c>
      <c r="AZ218">
        <v>33</v>
      </c>
      <c r="BA218">
        <v>90</v>
      </c>
      <c r="BB218">
        <v>24068.19</v>
      </c>
      <c r="BC218">
        <v>30231</v>
      </c>
      <c r="BD218">
        <v>25443.99</v>
      </c>
      <c r="BE218">
        <v>21857448</v>
      </c>
      <c r="BF218">
        <v>181736</v>
      </c>
      <c r="BG218">
        <v>723070.12</v>
      </c>
      <c r="BH218">
        <v>153.6</v>
      </c>
      <c r="BI218">
        <v>158.65</v>
      </c>
      <c r="BJ218">
        <v>102</v>
      </c>
      <c r="BK218">
        <v>176</v>
      </c>
      <c r="BL218">
        <v>63013.24</v>
      </c>
      <c r="BM218">
        <v>3708</v>
      </c>
    </row>
    <row r="219" spans="1:65">
      <c r="A219" s="1">
        <v>44048</v>
      </c>
      <c r="B219" s="1">
        <v>44045</v>
      </c>
      <c r="C219">
        <v>115706638.41</v>
      </c>
      <c r="D219">
        <v>35331932</v>
      </c>
      <c r="E219">
        <v>2712360</v>
      </c>
      <c r="F219">
        <v>13902748</v>
      </c>
      <c r="G219">
        <v>194568.49</v>
      </c>
      <c r="H219">
        <v>368734426</v>
      </c>
      <c r="I219">
        <v>3714122</v>
      </c>
      <c r="J219">
        <v>7023333.3200000003</v>
      </c>
      <c r="K219">
        <v>13324.71</v>
      </c>
      <c r="L219">
        <v>18707.669999999998</v>
      </c>
      <c r="M219">
        <v>15255</v>
      </c>
      <c r="N219">
        <v>25846</v>
      </c>
      <c r="O219">
        <v>667181.46</v>
      </c>
      <c r="P219">
        <v>141122</v>
      </c>
      <c r="Q219">
        <v>74843.429999999993</v>
      </c>
      <c r="R219">
        <v>15612105</v>
      </c>
      <c r="S219">
        <v>499062</v>
      </c>
      <c r="T219">
        <v>1158635.3600000001</v>
      </c>
      <c r="U219">
        <v>2615.7600000000002</v>
      </c>
      <c r="V219">
        <v>3767.74</v>
      </c>
      <c r="W219">
        <v>3047</v>
      </c>
      <c r="X219">
        <v>5159</v>
      </c>
      <c r="Y219">
        <v>115090.89</v>
      </c>
      <c r="Z219">
        <v>27116</v>
      </c>
      <c r="AA219">
        <v>161507.79999999999</v>
      </c>
      <c r="AB219">
        <v>1935569</v>
      </c>
      <c r="AC219">
        <v>6303898.3899999997</v>
      </c>
      <c r="AD219">
        <v>4879.55</v>
      </c>
      <c r="AE219">
        <v>7606.43</v>
      </c>
      <c r="AF219">
        <v>6769</v>
      </c>
      <c r="AG219">
        <v>13251</v>
      </c>
      <c r="AH219">
        <v>606496.1</v>
      </c>
      <c r="AI219">
        <v>167564</v>
      </c>
      <c r="AJ219">
        <v>9416.84</v>
      </c>
      <c r="AK219">
        <v>949005</v>
      </c>
      <c r="AL219">
        <v>59859</v>
      </c>
      <c r="AM219">
        <v>48368.79</v>
      </c>
      <c r="AN219">
        <v>86.87</v>
      </c>
      <c r="AO219">
        <v>90.1</v>
      </c>
      <c r="AP219">
        <v>90</v>
      </c>
      <c r="AQ219">
        <v>280</v>
      </c>
      <c r="AR219">
        <v>38695.03</v>
      </c>
      <c r="AS219">
        <v>586</v>
      </c>
      <c r="AT219">
        <v>36900.800000000003</v>
      </c>
      <c r="AU219">
        <v>6306102</v>
      </c>
      <c r="AV219">
        <v>437794</v>
      </c>
      <c r="AW219">
        <v>212222.88</v>
      </c>
      <c r="AX219">
        <v>4.2</v>
      </c>
      <c r="AY219">
        <v>6.86</v>
      </c>
      <c r="AZ219">
        <v>42</v>
      </c>
      <c r="BA219">
        <v>81</v>
      </c>
      <c r="BB219">
        <v>21904.639999999999</v>
      </c>
      <c r="BC219">
        <v>27117</v>
      </c>
      <c r="BD219">
        <v>49597.67</v>
      </c>
      <c r="BE219">
        <v>40225616</v>
      </c>
      <c r="BF219">
        <v>285236</v>
      </c>
      <c r="BG219">
        <v>747404.6</v>
      </c>
      <c r="BH219">
        <v>226.12</v>
      </c>
      <c r="BI219">
        <v>234.86</v>
      </c>
      <c r="BJ219">
        <v>150</v>
      </c>
      <c r="BK219">
        <v>278</v>
      </c>
      <c r="BL219">
        <v>71494.240000000005</v>
      </c>
      <c r="BM219">
        <v>4902</v>
      </c>
    </row>
    <row r="220" spans="1:65">
      <c r="A220" s="1">
        <v>44049</v>
      </c>
      <c r="B220" s="1">
        <v>44045</v>
      </c>
      <c r="C220">
        <v>115605457.42</v>
      </c>
      <c r="D220">
        <v>35257193</v>
      </c>
      <c r="E220">
        <v>2694489</v>
      </c>
      <c r="F220">
        <v>13607255</v>
      </c>
      <c r="G220">
        <v>205867.18</v>
      </c>
      <c r="H220">
        <v>382293201</v>
      </c>
      <c r="I220">
        <v>3932275</v>
      </c>
      <c r="J220">
        <v>6450496.8899999997</v>
      </c>
      <c r="K220">
        <v>12491.15</v>
      </c>
      <c r="L220">
        <v>17624.89</v>
      </c>
      <c r="M220">
        <v>14294</v>
      </c>
      <c r="N220">
        <v>24346</v>
      </c>
      <c r="O220">
        <v>623466.85</v>
      </c>
      <c r="P220">
        <v>135214</v>
      </c>
      <c r="Q220">
        <v>93172.5</v>
      </c>
      <c r="R220">
        <v>16507346</v>
      </c>
      <c r="S220">
        <v>543297</v>
      </c>
      <c r="T220">
        <v>1271230.79</v>
      </c>
      <c r="U220">
        <v>3001.92</v>
      </c>
      <c r="V220">
        <v>4315.95</v>
      </c>
      <c r="W220">
        <v>3498</v>
      </c>
      <c r="X220">
        <v>5920</v>
      </c>
      <c r="Y220">
        <v>124889.86</v>
      </c>
      <c r="Z220">
        <v>29742</v>
      </c>
      <c r="AA220">
        <v>163819.35</v>
      </c>
      <c r="AB220">
        <v>1943734</v>
      </c>
      <c r="AC220">
        <v>6527519.25</v>
      </c>
      <c r="AD220">
        <v>5387.27</v>
      </c>
      <c r="AE220">
        <v>8418.1</v>
      </c>
      <c r="AF220">
        <v>7311</v>
      </c>
      <c r="AG220">
        <v>14244</v>
      </c>
      <c r="AH220">
        <v>614133.85</v>
      </c>
      <c r="AI220">
        <v>170768</v>
      </c>
      <c r="AJ220">
        <v>9702.64</v>
      </c>
      <c r="AK220">
        <v>883559</v>
      </c>
      <c r="AL220">
        <v>56922</v>
      </c>
      <c r="AM220">
        <v>57344.79</v>
      </c>
      <c r="AN220">
        <v>93.22</v>
      </c>
      <c r="AO220">
        <v>97.02</v>
      </c>
      <c r="AP220">
        <v>96</v>
      </c>
      <c r="AQ220">
        <v>276</v>
      </c>
      <c r="AR220">
        <v>45875.83</v>
      </c>
      <c r="AS220">
        <v>537</v>
      </c>
      <c r="AT220">
        <v>46765.2</v>
      </c>
      <c r="AU220">
        <v>7583968</v>
      </c>
      <c r="AV220">
        <v>530168</v>
      </c>
      <c r="AW220">
        <v>288930.90000000002</v>
      </c>
      <c r="AX220">
        <v>5.7</v>
      </c>
      <c r="AY220">
        <v>14.31</v>
      </c>
      <c r="AZ220">
        <v>57</v>
      </c>
      <c r="BA220">
        <v>183</v>
      </c>
      <c r="BB220">
        <v>30570.52</v>
      </c>
      <c r="BC220">
        <v>39396</v>
      </c>
      <c r="BD220">
        <v>49866.26</v>
      </c>
      <c r="BE220">
        <v>37231094</v>
      </c>
      <c r="BF220">
        <v>275651</v>
      </c>
      <c r="BG220">
        <v>771691.77</v>
      </c>
      <c r="BH220">
        <v>207.24</v>
      </c>
      <c r="BI220">
        <v>214</v>
      </c>
      <c r="BJ220">
        <v>135</v>
      </c>
      <c r="BK220">
        <v>234</v>
      </c>
      <c r="BL220">
        <v>77348.89</v>
      </c>
      <c r="BM220">
        <v>4976</v>
      </c>
    </row>
    <row r="221" spans="1:65">
      <c r="A221" s="1">
        <v>44050</v>
      </c>
      <c r="B221" s="1">
        <v>44045</v>
      </c>
      <c r="C221">
        <v>110313992.05</v>
      </c>
      <c r="D221">
        <v>35187890</v>
      </c>
      <c r="E221">
        <v>2637861</v>
      </c>
      <c r="F221">
        <v>14188164</v>
      </c>
      <c r="G221">
        <v>169977.56</v>
      </c>
      <c r="H221">
        <v>353045690</v>
      </c>
      <c r="I221">
        <v>3666389</v>
      </c>
      <c r="J221">
        <v>6176542.2699999996</v>
      </c>
      <c r="K221">
        <v>12254.62</v>
      </c>
      <c r="L221">
        <v>17183.27</v>
      </c>
      <c r="M221">
        <v>14023</v>
      </c>
      <c r="N221">
        <v>23686</v>
      </c>
      <c r="O221">
        <v>593314.21</v>
      </c>
      <c r="P221">
        <v>126175</v>
      </c>
      <c r="Q221">
        <v>73078.78</v>
      </c>
      <c r="R221">
        <v>13932637</v>
      </c>
      <c r="S221">
        <v>453864</v>
      </c>
      <c r="T221">
        <v>1084824.79</v>
      </c>
      <c r="U221">
        <v>2601.94</v>
      </c>
      <c r="V221">
        <v>3688.39</v>
      </c>
      <c r="W221">
        <v>3029</v>
      </c>
      <c r="X221">
        <v>5042</v>
      </c>
      <c r="Y221">
        <v>108515.35</v>
      </c>
      <c r="Z221">
        <v>25407</v>
      </c>
      <c r="AA221">
        <v>164325.31</v>
      </c>
      <c r="AB221">
        <v>2096822</v>
      </c>
      <c r="AC221">
        <v>6603591.79</v>
      </c>
      <c r="AD221">
        <v>7359.38</v>
      </c>
      <c r="AE221">
        <v>11419.93</v>
      </c>
      <c r="AF221">
        <v>9397</v>
      </c>
      <c r="AG221">
        <v>18034</v>
      </c>
      <c r="AH221">
        <v>633727.21</v>
      </c>
      <c r="AI221">
        <v>177138</v>
      </c>
      <c r="AJ221">
        <v>9689.14</v>
      </c>
      <c r="AK221">
        <v>849568</v>
      </c>
      <c r="AL221">
        <v>56328</v>
      </c>
      <c r="AM221">
        <v>52374.61</v>
      </c>
      <c r="AN221">
        <v>93.37</v>
      </c>
      <c r="AO221">
        <v>95.38</v>
      </c>
      <c r="AP221">
        <v>97</v>
      </c>
      <c r="AQ221">
        <v>262</v>
      </c>
      <c r="AR221">
        <v>41899.69</v>
      </c>
      <c r="AS221">
        <v>492</v>
      </c>
      <c r="AT221">
        <v>47835.9</v>
      </c>
      <c r="AU221">
        <v>7832936</v>
      </c>
      <c r="AV221">
        <v>550012</v>
      </c>
      <c r="AW221">
        <v>359261.68</v>
      </c>
      <c r="AX221">
        <v>10.5</v>
      </c>
      <c r="AY221">
        <v>18.7</v>
      </c>
      <c r="AZ221">
        <v>105</v>
      </c>
      <c r="BA221">
        <v>225</v>
      </c>
      <c r="BB221">
        <v>38031.17</v>
      </c>
      <c r="BC221">
        <v>45480</v>
      </c>
      <c r="BD221">
        <v>50980.53</v>
      </c>
      <c r="BE221">
        <v>34568640</v>
      </c>
      <c r="BF221">
        <v>280683</v>
      </c>
      <c r="BG221">
        <v>926723.44</v>
      </c>
      <c r="BH221">
        <v>200.5</v>
      </c>
      <c r="BI221">
        <v>208.15</v>
      </c>
      <c r="BJ221">
        <v>122</v>
      </c>
      <c r="BK221">
        <v>234</v>
      </c>
      <c r="BL221">
        <v>81960.070000000007</v>
      </c>
      <c r="BM221">
        <v>4991</v>
      </c>
    </row>
    <row r="222" spans="1:65">
      <c r="A222" s="1">
        <v>44051</v>
      </c>
      <c r="B222" s="1">
        <v>44045</v>
      </c>
      <c r="C222">
        <v>98141193.019999996</v>
      </c>
      <c r="D222">
        <v>32757139</v>
      </c>
      <c r="E222">
        <v>2696960</v>
      </c>
      <c r="F222">
        <v>12285354</v>
      </c>
      <c r="G222">
        <v>180960.44</v>
      </c>
      <c r="H222">
        <v>381871855</v>
      </c>
      <c r="I222">
        <v>4097363</v>
      </c>
      <c r="J222">
        <v>6010270.9400000004</v>
      </c>
      <c r="K222">
        <v>12107.96</v>
      </c>
      <c r="L222">
        <v>17147.39</v>
      </c>
      <c r="M222">
        <v>13832</v>
      </c>
      <c r="N222">
        <v>23654</v>
      </c>
      <c r="O222">
        <v>586949.19999999995</v>
      </c>
      <c r="P222">
        <v>129139</v>
      </c>
      <c r="Q222">
        <v>86610.64</v>
      </c>
      <c r="R222">
        <v>16109885</v>
      </c>
      <c r="S222">
        <v>541514</v>
      </c>
      <c r="T222">
        <v>1193676.95</v>
      </c>
      <c r="U222">
        <v>3094.25</v>
      </c>
      <c r="V222">
        <v>4427.84</v>
      </c>
      <c r="W222">
        <v>3615</v>
      </c>
      <c r="X222">
        <v>6093</v>
      </c>
      <c r="Y222">
        <v>123280.55</v>
      </c>
      <c r="Z222">
        <v>30214</v>
      </c>
      <c r="AA222">
        <v>148899.31</v>
      </c>
      <c r="AB222">
        <v>1951607</v>
      </c>
      <c r="AC222">
        <v>5430773.6900000004</v>
      </c>
      <c r="AD222">
        <v>4607.75</v>
      </c>
      <c r="AE222">
        <v>7139.53</v>
      </c>
      <c r="AF222">
        <v>6292</v>
      </c>
      <c r="AG222">
        <v>12202</v>
      </c>
      <c r="AH222">
        <v>524505.34</v>
      </c>
      <c r="AI222">
        <v>153592</v>
      </c>
      <c r="AJ222">
        <v>9793.82</v>
      </c>
      <c r="AK222">
        <v>832979</v>
      </c>
      <c r="AL222">
        <v>54761</v>
      </c>
      <c r="AM222">
        <v>49868.21</v>
      </c>
      <c r="AN222">
        <v>98.56</v>
      </c>
      <c r="AO222">
        <v>102.01</v>
      </c>
      <c r="AP222">
        <v>101</v>
      </c>
      <c r="AQ222">
        <v>266</v>
      </c>
      <c r="AR222">
        <v>39894.57</v>
      </c>
      <c r="AS222">
        <v>547</v>
      </c>
      <c r="AT222">
        <v>47534.02</v>
      </c>
      <c r="AU222">
        <v>8050586</v>
      </c>
      <c r="AV222">
        <v>587736</v>
      </c>
      <c r="AW222">
        <v>345352.27</v>
      </c>
      <c r="AX222">
        <v>8.6999999999999993</v>
      </c>
      <c r="AY222">
        <v>20.170000000000002</v>
      </c>
      <c r="AZ222">
        <v>87</v>
      </c>
      <c r="BA222">
        <v>255</v>
      </c>
      <c r="BB222">
        <v>37274.959999999999</v>
      </c>
      <c r="BC222">
        <v>45636</v>
      </c>
      <c r="BD222">
        <v>52346.81</v>
      </c>
      <c r="BE222">
        <v>35208649</v>
      </c>
      <c r="BF222">
        <v>288010</v>
      </c>
      <c r="BG222">
        <v>888462.36</v>
      </c>
      <c r="BH222">
        <v>244.72</v>
      </c>
      <c r="BI222">
        <v>252.71</v>
      </c>
      <c r="BJ222">
        <v>151</v>
      </c>
      <c r="BK222">
        <v>268</v>
      </c>
      <c r="BL222">
        <v>81203.39</v>
      </c>
      <c r="BM222">
        <v>5177</v>
      </c>
    </row>
    <row r="223" spans="1:65">
      <c r="A223" s="1">
        <v>44052</v>
      </c>
      <c r="B223" s="1">
        <v>44052</v>
      </c>
      <c r="C223">
        <v>110482438.98999999</v>
      </c>
      <c r="D223">
        <v>33493555</v>
      </c>
      <c r="E223">
        <v>2851952</v>
      </c>
      <c r="F223">
        <v>12424460</v>
      </c>
      <c r="G223">
        <v>193738.95</v>
      </c>
      <c r="H223">
        <v>382585513</v>
      </c>
      <c r="I223">
        <v>4173184</v>
      </c>
      <c r="J223">
        <v>6553688.8399999999</v>
      </c>
      <c r="K223">
        <v>12472.38</v>
      </c>
      <c r="L223">
        <v>17867.97</v>
      </c>
      <c r="M223">
        <v>14239</v>
      </c>
      <c r="N223">
        <v>24738</v>
      </c>
      <c r="O223">
        <v>632132.59</v>
      </c>
      <c r="P223">
        <v>137570</v>
      </c>
      <c r="Q223">
        <v>100772.69</v>
      </c>
      <c r="R223">
        <v>18648930</v>
      </c>
      <c r="S223">
        <v>625387</v>
      </c>
      <c r="T223">
        <v>1416439.45</v>
      </c>
      <c r="U223">
        <v>3496.11</v>
      </c>
      <c r="V223">
        <v>5040.91</v>
      </c>
      <c r="W223">
        <v>4091</v>
      </c>
      <c r="X223">
        <v>6971</v>
      </c>
      <c r="Y223">
        <v>143648.29</v>
      </c>
      <c r="Z223">
        <v>33678</v>
      </c>
      <c r="AA223">
        <v>169665.31</v>
      </c>
      <c r="AB223">
        <v>2120726</v>
      </c>
      <c r="AC223">
        <v>6087717.1799999997</v>
      </c>
      <c r="AD223">
        <v>4991.29</v>
      </c>
      <c r="AE223">
        <v>7794.39</v>
      </c>
      <c r="AF223">
        <v>6857</v>
      </c>
      <c r="AG223">
        <v>13442</v>
      </c>
      <c r="AH223">
        <v>582919.01</v>
      </c>
      <c r="AI223">
        <v>170388</v>
      </c>
      <c r="AJ223">
        <v>9677.3700000000008</v>
      </c>
      <c r="AK223">
        <v>910972</v>
      </c>
      <c r="AL223">
        <v>62125</v>
      </c>
      <c r="AM223">
        <v>54519.839999999997</v>
      </c>
      <c r="AN223">
        <v>102.5</v>
      </c>
      <c r="AO223">
        <v>106.02</v>
      </c>
      <c r="AP223">
        <v>106</v>
      </c>
      <c r="AQ223">
        <v>310</v>
      </c>
      <c r="AR223">
        <v>43615.87</v>
      </c>
      <c r="AS223">
        <v>683</v>
      </c>
      <c r="AT223">
        <v>47419.54</v>
      </c>
      <c r="AU223">
        <v>8698178</v>
      </c>
      <c r="AV223">
        <v>626144</v>
      </c>
      <c r="AW223">
        <v>374597.94</v>
      </c>
      <c r="AX223">
        <v>8.1</v>
      </c>
      <c r="AY223">
        <v>18.75</v>
      </c>
      <c r="AZ223">
        <v>81</v>
      </c>
      <c r="BA223">
        <v>237</v>
      </c>
      <c r="BB223">
        <v>40551.550000000003</v>
      </c>
      <c r="BC223">
        <v>48843</v>
      </c>
      <c r="BD223">
        <v>56424.52</v>
      </c>
      <c r="BE223">
        <v>43404320</v>
      </c>
      <c r="BF223">
        <v>292916</v>
      </c>
      <c r="BG223">
        <v>1121681.08</v>
      </c>
      <c r="BH223">
        <v>236.68</v>
      </c>
      <c r="BI223">
        <v>248.29</v>
      </c>
      <c r="BJ223">
        <v>147</v>
      </c>
      <c r="BK223">
        <v>317</v>
      </c>
      <c r="BL223">
        <v>88449.17</v>
      </c>
      <c r="BM223">
        <v>5878</v>
      </c>
    </row>
    <row r="224" spans="1:65">
      <c r="A224" s="1">
        <v>44053</v>
      </c>
      <c r="B224" s="1">
        <v>44052</v>
      </c>
      <c r="C224">
        <v>121360725.91</v>
      </c>
      <c r="D224">
        <v>38179058</v>
      </c>
      <c r="E224">
        <v>2974115</v>
      </c>
      <c r="F224">
        <v>16577760</v>
      </c>
      <c r="G224">
        <v>193524.76</v>
      </c>
      <c r="H224">
        <v>377566425</v>
      </c>
      <c r="I224">
        <v>4050621</v>
      </c>
      <c r="J224">
        <v>7213755.5599999996</v>
      </c>
      <c r="K224">
        <v>13547.11</v>
      </c>
      <c r="L224">
        <v>19289.41</v>
      </c>
      <c r="M224">
        <v>15532</v>
      </c>
      <c r="N224">
        <v>26873</v>
      </c>
      <c r="O224">
        <v>692635.6</v>
      </c>
      <c r="P224">
        <v>145818</v>
      </c>
      <c r="Q224">
        <v>82043.06</v>
      </c>
      <c r="R224">
        <v>16256366</v>
      </c>
      <c r="S224">
        <v>525360</v>
      </c>
      <c r="T224">
        <v>1234139.1599999999</v>
      </c>
      <c r="U224">
        <v>2986.65</v>
      </c>
      <c r="V224">
        <v>4360.8</v>
      </c>
      <c r="W224">
        <v>3469</v>
      </c>
      <c r="X224">
        <v>5984</v>
      </c>
      <c r="Y224">
        <v>126396.31</v>
      </c>
      <c r="Z224">
        <v>29333</v>
      </c>
      <c r="AA224">
        <v>192817.67</v>
      </c>
      <c r="AB224">
        <v>2211678</v>
      </c>
      <c r="AC224">
        <v>7060272.0599999996</v>
      </c>
      <c r="AD224">
        <v>5435.91</v>
      </c>
      <c r="AE224">
        <v>8539.33</v>
      </c>
      <c r="AF224">
        <v>7681</v>
      </c>
      <c r="AG224">
        <v>15030</v>
      </c>
      <c r="AH224">
        <v>687010.66</v>
      </c>
      <c r="AI224">
        <v>186082</v>
      </c>
      <c r="AJ224">
        <v>9332.32</v>
      </c>
      <c r="AK224">
        <v>826865</v>
      </c>
      <c r="AL224">
        <v>51535</v>
      </c>
      <c r="AM224">
        <v>50024.160000000003</v>
      </c>
      <c r="AN224">
        <v>83.89</v>
      </c>
      <c r="AO224">
        <v>87.06</v>
      </c>
      <c r="AP224">
        <v>86</v>
      </c>
      <c r="AQ224">
        <v>258</v>
      </c>
      <c r="AR224">
        <v>40019.33</v>
      </c>
      <c r="AS224">
        <v>513</v>
      </c>
      <c r="AT224">
        <v>46814.06</v>
      </c>
      <c r="AU224">
        <v>8152678</v>
      </c>
      <c r="AV224">
        <v>547540</v>
      </c>
      <c r="AW224">
        <v>364505.7</v>
      </c>
      <c r="AX224">
        <v>7.5</v>
      </c>
      <c r="AY224">
        <v>18.149999999999999</v>
      </c>
      <c r="AZ224">
        <v>75</v>
      </c>
      <c r="BA224">
        <v>231</v>
      </c>
      <c r="BB224">
        <v>38594.720000000001</v>
      </c>
      <c r="BC224">
        <v>44829</v>
      </c>
      <c r="BD224">
        <v>57014.31</v>
      </c>
      <c r="BE224">
        <v>40740256</v>
      </c>
      <c r="BF224">
        <v>279518</v>
      </c>
      <c r="BG224">
        <v>1086442.32</v>
      </c>
      <c r="BH224">
        <v>260.08</v>
      </c>
      <c r="BI224">
        <v>271.58999999999997</v>
      </c>
      <c r="BJ224">
        <v>158</v>
      </c>
      <c r="BK224">
        <v>318</v>
      </c>
      <c r="BL224">
        <v>85860.55</v>
      </c>
      <c r="BM224">
        <v>5361</v>
      </c>
    </row>
    <row r="225" spans="1:65">
      <c r="A225" s="1">
        <v>44054</v>
      </c>
      <c r="B225" s="1">
        <v>44052</v>
      </c>
      <c r="C225">
        <v>121127271.83</v>
      </c>
      <c r="D225">
        <v>36579332</v>
      </c>
      <c r="E225">
        <v>2807646</v>
      </c>
      <c r="F225">
        <v>14656539</v>
      </c>
      <c r="G225">
        <v>190882.85</v>
      </c>
      <c r="H225">
        <v>385743413</v>
      </c>
      <c r="I225">
        <v>4017123</v>
      </c>
      <c r="J225">
        <v>7220711.4500000002</v>
      </c>
      <c r="K225">
        <v>13588.05</v>
      </c>
      <c r="L225">
        <v>19199.52</v>
      </c>
      <c r="M225">
        <v>15574</v>
      </c>
      <c r="N225">
        <v>26643</v>
      </c>
      <c r="O225">
        <v>695527.11</v>
      </c>
      <c r="P225">
        <v>145586</v>
      </c>
      <c r="Q225">
        <v>89583.63</v>
      </c>
      <c r="R225">
        <v>16997876</v>
      </c>
      <c r="S225">
        <v>556024</v>
      </c>
      <c r="T225">
        <v>1253397.03</v>
      </c>
      <c r="U225">
        <v>3225.26</v>
      </c>
      <c r="V225">
        <v>4612.4399999999996</v>
      </c>
      <c r="W225">
        <v>3756</v>
      </c>
      <c r="X225">
        <v>6329</v>
      </c>
      <c r="Y225">
        <v>129515.1</v>
      </c>
      <c r="Z225">
        <v>30706</v>
      </c>
      <c r="AA225">
        <v>183897.36</v>
      </c>
      <c r="AB225">
        <v>2010594</v>
      </c>
      <c r="AC225">
        <v>6767961.4699999997</v>
      </c>
      <c r="AD225">
        <v>4896</v>
      </c>
      <c r="AE225">
        <v>7672.45</v>
      </c>
      <c r="AF225">
        <v>6969</v>
      </c>
      <c r="AG225">
        <v>13549</v>
      </c>
      <c r="AH225">
        <v>615517.82999999996</v>
      </c>
      <c r="AI225">
        <v>175105</v>
      </c>
      <c r="AJ225">
        <v>9842.3799999999992</v>
      </c>
      <c r="AK225">
        <v>922536</v>
      </c>
      <c r="AL225">
        <v>55865</v>
      </c>
      <c r="AM225">
        <v>55656.38</v>
      </c>
      <c r="AN225">
        <v>89.84</v>
      </c>
      <c r="AO225">
        <v>93.51</v>
      </c>
      <c r="AP225">
        <v>93</v>
      </c>
      <c r="AQ225">
        <v>272</v>
      </c>
      <c r="AR225">
        <v>44525.11</v>
      </c>
      <c r="AS225">
        <v>513</v>
      </c>
      <c r="AT225">
        <v>47836.38</v>
      </c>
      <c r="AU225">
        <v>8219846</v>
      </c>
      <c r="AV225">
        <v>534480</v>
      </c>
      <c r="AW225">
        <v>317879.24</v>
      </c>
      <c r="AX225">
        <v>6</v>
      </c>
      <c r="AY225">
        <v>15.84</v>
      </c>
      <c r="AZ225">
        <v>60</v>
      </c>
      <c r="BA225">
        <v>204</v>
      </c>
      <c r="BB225">
        <v>34415.85</v>
      </c>
      <c r="BC225">
        <v>43680</v>
      </c>
      <c r="BD225">
        <v>49218.66</v>
      </c>
      <c r="BE225">
        <v>38120125</v>
      </c>
      <c r="BF225">
        <v>277077</v>
      </c>
      <c r="BG225">
        <v>968574.45</v>
      </c>
      <c r="BH225">
        <v>207.7</v>
      </c>
      <c r="BI225">
        <v>216.58</v>
      </c>
      <c r="BJ225">
        <v>137</v>
      </c>
      <c r="BK225">
        <v>267</v>
      </c>
      <c r="BL225">
        <v>76717.03</v>
      </c>
      <c r="BM225">
        <v>4846</v>
      </c>
    </row>
    <row r="226" spans="1:65">
      <c r="A226" s="1">
        <v>44055</v>
      </c>
      <c r="B226" s="1">
        <v>44052</v>
      </c>
      <c r="C226">
        <v>117849912.61</v>
      </c>
      <c r="D226">
        <v>36029248</v>
      </c>
      <c r="E226">
        <v>2781790</v>
      </c>
      <c r="F226">
        <v>14020278</v>
      </c>
      <c r="G226">
        <v>196352.12</v>
      </c>
      <c r="H226">
        <v>389948891</v>
      </c>
      <c r="I226">
        <v>4038525</v>
      </c>
      <c r="J226">
        <v>7038881.2999999998</v>
      </c>
      <c r="K226">
        <v>13629.07</v>
      </c>
      <c r="L226">
        <v>19227.5</v>
      </c>
      <c r="M226">
        <v>15624</v>
      </c>
      <c r="N226">
        <v>26676</v>
      </c>
      <c r="O226">
        <v>679803.41</v>
      </c>
      <c r="P226">
        <v>144681</v>
      </c>
      <c r="Q226">
        <v>89651.5</v>
      </c>
      <c r="R226">
        <v>17422811</v>
      </c>
      <c r="S226">
        <v>577400</v>
      </c>
      <c r="T226">
        <v>1323693.1599999999</v>
      </c>
      <c r="U226">
        <v>3222.47</v>
      </c>
      <c r="V226">
        <v>4632.0600000000004</v>
      </c>
      <c r="W226">
        <v>3756</v>
      </c>
      <c r="X226">
        <v>6361</v>
      </c>
      <c r="Y226">
        <v>132032.43</v>
      </c>
      <c r="Z226">
        <v>32110</v>
      </c>
      <c r="AA226">
        <v>185423.78</v>
      </c>
      <c r="AB226">
        <v>1974624</v>
      </c>
      <c r="AC226">
        <v>7060678.2000000002</v>
      </c>
      <c r="AD226">
        <v>6082.55</v>
      </c>
      <c r="AE226">
        <v>9499.3799999999992</v>
      </c>
      <c r="AF226">
        <v>8193</v>
      </c>
      <c r="AG226">
        <v>16006</v>
      </c>
      <c r="AH226">
        <v>663079.99</v>
      </c>
      <c r="AI226">
        <v>187177</v>
      </c>
      <c r="AJ226">
        <v>9532.0499999999993</v>
      </c>
      <c r="AK226">
        <v>903009</v>
      </c>
      <c r="AL226">
        <v>52379</v>
      </c>
      <c r="AM226">
        <v>52552.53</v>
      </c>
      <c r="AN226">
        <v>82.95</v>
      </c>
      <c r="AO226">
        <v>86.68</v>
      </c>
      <c r="AP226">
        <v>85</v>
      </c>
      <c r="AQ226">
        <v>285</v>
      </c>
      <c r="AR226">
        <v>42042.02</v>
      </c>
      <c r="AS226">
        <v>596</v>
      </c>
      <c r="AT226">
        <v>47501</v>
      </c>
      <c r="AU226">
        <v>8202692</v>
      </c>
      <c r="AV226">
        <v>525248</v>
      </c>
      <c r="AW226">
        <v>334726.64</v>
      </c>
      <c r="AX226">
        <v>5.0999999999999996</v>
      </c>
      <c r="AY226">
        <v>13.91</v>
      </c>
      <c r="AZ226">
        <v>51</v>
      </c>
      <c r="BA226">
        <v>180</v>
      </c>
      <c r="BB226">
        <v>35556.18</v>
      </c>
      <c r="BC226">
        <v>43473</v>
      </c>
      <c r="BD226">
        <v>49267.44</v>
      </c>
      <c r="BE226">
        <v>39694366</v>
      </c>
      <c r="BF226">
        <v>268952</v>
      </c>
      <c r="BG226">
        <v>815722.15</v>
      </c>
      <c r="BH226">
        <v>166.26</v>
      </c>
      <c r="BI226">
        <v>176.3</v>
      </c>
      <c r="BJ226">
        <v>110</v>
      </c>
      <c r="BK226">
        <v>257</v>
      </c>
      <c r="BL226">
        <v>76224.240000000005</v>
      </c>
      <c r="BM226">
        <v>5261</v>
      </c>
    </row>
    <row r="227" spans="1:65">
      <c r="A227" s="1">
        <v>44056</v>
      </c>
      <c r="B227" s="1">
        <v>44052</v>
      </c>
      <c r="C227">
        <v>112618160.14</v>
      </c>
      <c r="D227">
        <v>35693036</v>
      </c>
      <c r="E227">
        <v>2740350</v>
      </c>
      <c r="F227">
        <v>13781634</v>
      </c>
      <c r="G227">
        <v>202964.16</v>
      </c>
      <c r="H227">
        <v>388547351</v>
      </c>
      <c r="I227">
        <v>4063136</v>
      </c>
      <c r="J227">
        <v>6954517.1299999999</v>
      </c>
      <c r="K227">
        <v>13453.61</v>
      </c>
      <c r="L227">
        <v>19110.66</v>
      </c>
      <c r="M227">
        <v>15410</v>
      </c>
      <c r="N227">
        <v>26553</v>
      </c>
      <c r="O227">
        <v>678566.33</v>
      </c>
      <c r="P227">
        <v>143584</v>
      </c>
      <c r="Q227">
        <v>114204.22</v>
      </c>
      <c r="R227">
        <v>19412439</v>
      </c>
      <c r="S227">
        <v>670247</v>
      </c>
      <c r="T227">
        <v>1526326</v>
      </c>
      <c r="U227">
        <v>3772.27</v>
      </c>
      <c r="V227">
        <v>5374.76</v>
      </c>
      <c r="W227">
        <v>4398</v>
      </c>
      <c r="X227">
        <v>7376</v>
      </c>
      <c r="Y227">
        <v>154328.46</v>
      </c>
      <c r="Z227">
        <v>36050</v>
      </c>
      <c r="AA227">
        <v>173010.71</v>
      </c>
      <c r="AB227">
        <v>2236727</v>
      </c>
      <c r="AC227">
        <v>6293531.7599999998</v>
      </c>
      <c r="AD227">
        <v>5600.05</v>
      </c>
      <c r="AE227">
        <v>8596.65</v>
      </c>
      <c r="AF227">
        <v>7590</v>
      </c>
      <c r="AG227">
        <v>14546</v>
      </c>
      <c r="AH227">
        <v>599470</v>
      </c>
      <c r="AI227">
        <v>167553</v>
      </c>
      <c r="AJ227">
        <v>5442.25</v>
      </c>
      <c r="AK227">
        <v>536524</v>
      </c>
      <c r="AL227">
        <v>34784</v>
      </c>
      <c r="AM227">
        <v>42460.2</v>
      </c>
      <c r="AN227">
        <v>31.57</v>
      </c>
      <c r="AO227">
        <v>35.5</v>
      </c>
      <c r="AP227">
        <v>33</v>
      </c>
      <c r="AQ227">
        <v>210</v>
      </c>
      <c r="AR227">
        <v>33968.160000000003</v>
      </c>
      <c r="AS227">
        <v>418</v>
      </c>
      <c r="AT227">
        <v>37689.339999999997</v>
      </c>
      <c r="AU227">
        <v>7004602</v>
      </c>
      <c r="AV227">
        <v>492604</v>
      </c>
      <c r="AW227">
        <v>343278.23</v>
      </c>
      <c r="AX227">
        <v>6.6</v>
      </c>
      <c r="AY227">
        <v>17.87</v>
      </c>
      <c r="AZ227">
        <v>66</v>
      </c>
      <c r="BA227">
        <v>231</v>
      </c>
      <c r="BB227">
        <v>36309.74</v>
      </c>
      <c r="BC227">
        <v>42480</v>
      </c>
      <c r="BD227">
        <v>41493.81</v>
      </c>
      <c r="BE227">
        <v>35832600</v>
      </c>
      <c r="BF227">
        <v>241784</v>
      </c>
      <c r="BG227">
        <v>766429.17</v>
      </c>
      <c r="BH227">
        <v>193.26</v>
      </c>
      <c r="BI227">
        <v>203.1</v>
      </c>
      <c r="BJ227">
        <v>118</v>
      </c>
      <c r="BK227">
        <v>262</v>
      </c>
      <c r="BL227">
        <v>74423.08</v>
      </c>
      <c r="BM227">
        <v>4414</v>
      </c>
    </row>
    <row r="228" spans="1:65">
      <c r="A228" s="1">
        <v>44057</v>
      </c>
      <c r="B228" s="1">
        <v>44052</v>
      </c>
      <c r="C228">
        <v>107837751.73</v>
      </c>
      <c r="D228">
        <v>35008836</v>
      </c>
      <c r="E228">
        <v>2668162</v>
      </c>
      <c r="F228">
        <v>13811069</v>
      </c>
      <c r="G228">
        <v>172776.35</v>
      </c>
      <c r="H228">
        <v>347581539</v>
      </c>
      <c r="I228">
        <v>3674803</v>
      </c>
      <c r="J228">
        <v>6198734.8899999997</v>
      </c>
      <c r="K228">
        <v>12493.41</v>
      </c>
      <c r="L228">
        <v>17536.580000000002</v>
      </c>
      <c r="M228">
        <v>14302</v>
      </c>
      <c r="N228">
        <v>24229</v>
      </c>
      <c r="O228">
        <v>599280.67000000004</v>
      </c>
      <c r="P228">
        <v>126426</v>
      </c>
      <c r="Q228">
        <v>121386.07</v>
      </c>
      <c r="R228">
        <v>19886703</v>
      </c>
      <c r="S228">
        <v>679598</v>
      </c>
      <c r="T228">
        <v>1469600.6</v>
      </c>
      <c r="U228">
        <v>3795.32</v>
      </c>
      <c r="V228">
        <v>5434.09</v>
      </c>
      <c r="W228">
        <v>4422</v>
      </c>
      <c r="X228">
        <v>7436</v>
      </c>
      <c r="Y228">
        <v>151604.57</v>
      </c>
      <c r="Z228">
        <v>35832</v>
      </c>
      <c r="AA228">
        <v>161800.64000000001</v>
      </c>
      <c r="AB228">
        <v>2458409</v>
      </c>
      <c r="AC228">
        <v>5903035.1500000004</v>
      </c>
      <c r="AD228">
        <v>5125.6099999999997</v>
      </c>
      <c r="AE228">
        <v>7969.92</v>
      </c>
      <c r="AF228">
        <v>7038</v>
      </c>
      <c r="AG228">
        <v>13645</v>
      </c>
      <c r="AH228">
        <v>565735.51</v>
      </c>
      <c r="AI228">
        <v>161978</v>
      </c>
      <c r="AJ228">
        <v>5198.63</v>
      </c>
      <c r="AK228">
        <v>473033</v>
      </c>
      <c r="AL228">
        <v>29904</v>
      </c>
      <c r="AM228">
        <v>59565.19</v>
      </c>
      <c r="AN228">
        <v>30.16</v>
      </c>
      <c r="AO228">
        <v>33.950000000000003</v>
      </c>
      <c r="AP228">
        <v>32</v>
      </c>
      <c r="AQ228">
        <v>194</v>
      </c>
      <c r="AR228">
        <v>47652.15</v>
      </c>
      <c r="AS228">
        <v>410</v>
      </c>
      <c r="AT228">
        <v>40786.94</v>
      </c>
      <c r="AU228">
        <v>6949396</v>
      </c>
      <c r="AV228">
        <v>443334</v>
      </c>
      <c r="AW228">
        <v>345358.83</v>
      </c>
      <c r="AX228">
        <v>7.5</v>
      </c>
      <c r="AY228">
        <v>18.559999999999999</v>
      </c>
      <c r="AZ228">
        <v>75</v>
      </c>
      <c r="BA228">
        <v>237</v>
      </c>
      <c r="BB228">
        <v>37602.300000000003</v>
      </c>
      <c r="BC228">
        <v>43878</v>
      </c>
      <c r="BD228">
        <v>48230.6</v>
      </c>
      <c r="BE228">
        <v>38444502</v>
      </c>
      <c r="BF228">
        <v>279756</v>
      </c>
      <c r="BG228">
        <v>689916.8</v>
      </c>
      <c r="BH228">
        <v>238.8</v>
      </c>
      <c r="BI228">
        <v>247.61</v>
      </c>
      <c r="BJ228">
        <v>150</v>
      </c>
      <c r="BK228">
        <v>279</v>
      </c>
      <c r="BL228">
        <v>68227.91</v>
      </c>
      <c r="BM228">
        <v>4646</v>
      </c>
    </row>
    <row r="229" spans="1:65">
      <c r="A229" s="1">
        <v>44058</v>
      </c>
      <c r="B229" s="1">
        <v>44052</v>
      </c>
      <c r="C229">
        <v>96845572.390000001</v>
      </c>
      <c r="D229">
        <v>33119459</v>
      </c>
      <c r="E229">
        <v>2797019</v>
      </c>
      <c r="F229">
        <v>12246289</v>
      </c>
      <c r="G229">
        <v>176615.17</v>
      </c>
      <c r="H229">
        <v>358303401</v>
      </c>
      <c r="I229">
        <v>3947509</v>
      </c>
      <c r="J229">
        <v>6290698.5599999996</v>
      </c>
      <c r="K229">
        <v>12731.06</v>
      </c>
      <c r="L229">
        <v>18255.37</v>
      </c>
      <c r="M229">
        <v>14545</v>
      </c>
      <c r="N229">
        <v>25304</v>
      </c>
      <c r="O229">
        <v>614945.13</v>
      </c>
      <c r="P229">
        <v>133543</v>
      </c>
      <c r="Q229">
        <v>107590.07</v>
      </c>
      <c r="R229">
        <v>19539672</v>
      </c>
      <c r="S229">
        <v>667832</v>
      </c>
      <c r="T229">
        <v>1394918.55</v>
      </c>
      <c r="U229">
        <v>3633.08</v>
      </c>
      <c r="V229">
        <v>5257.37</v>
      </c>
      <c r="W229">
        <v>4244</v>
      </c>
      <c r="X229">
        <v>7268</v>
      </c>
      <c r="Y229">
        <v>142178.01</v>
      </c>
      <c r="Z229">
        <v>35595</v>
      </c>
      <c r="AA229">
        <v>162003.79999999999</v>
      </c>
      <c r="AB229">
        <v>2694932</v>
      </c>
      <c r="AC229">
        <v>5625528.9199999999</v>
      </c>
      <c r="AD229">
        <v>5627.21</v>
      </c>
      <c r="AE229">
        <v>8767.6200000000008</v>
      </c>
      <c r="AF229">
        <v>7500</v>
      </c>
      <c r="AG229">
        <v>14538</v>
      </c>
      <c r="AH229">
        <v>550356.99</v>
      </c>
      <c r="AI229">
        <v>162805</v>
      </c>
      <c r="AJ229">
        <v>5443.4</v>
      </c>
      <c r="AK229">
        <v>476129</v>
      </c>
      <c r="AL229">
        <v>32188</v>
      </c>
      <c r="AM229">
        <v>29526.79</v>
      </c>
      <c r="AN229">
        <v>28.13</v>
      </c>
      <c r="AO229">
        <v>31.5</v>
      </c>
      <c r="AP229">
        <v>29</v>
      </c>
      <c r="AQ229">
        <v>177</v>
      </c>
      <c r="AR229">
        <v>23621.439999999999</v>
      </c>
      <c r="AS229">
        <v>323</v>
      </c>
      <c r="AT229">
        <v>40729.919999999998</v>
      </c>
      <c r="AU229">
        <v>6870524</v>
      </c>
      <c r="AV229">
        <v>463116</v>
      </c>
      <c r="AW229">
        <v>305732.82</v>
      </c>
      <c r="AX229">
        <v>5.7</v>
      </c>
      <c r="AY229">
        <v>13.9</v>
      </c>
      <c r="AZ229">
        <v>57</v>
      </c>
      <c r="BA229">
        <v>177</v>
      </c>
      <c r="BB229">
        <v>33871.65</v>
      </c>
      <c r="BC229">
        <v>41859</v>
      </c>
      <c r="BD229">
        <v>34312.230000000003</v>
      </c>
      <c r="BE229">
        <v>24431393</v>
      </c>
      <c r="BF229">
        <v>231037</v>
      </c>
      <c r="BG229">
        <v>712343.46</v>
      </c>
      <c r="BH229">
        <v>207.24</v>
      </c>
      <c r="BI229">
        <v>213.8</v>
      </c>
      <c r="BJ229">
        <v>128</v>
      </c>
      <c r="BK229">
        <v>224</v>
      </c>
      <c r="BL229">
        <v>63312.21</v>
      </c>
      <c r="BM229">
        <v>4087</v>
      </c>
    </row>
    <row r="230" spans="1:65">
      <c r="A230" s="1">
        <v>44059</v>
      </c>
      <c r="B230" s="1">
        <v>44059</v>
      </c>
      <c r="C230">
        <v>108800987.41</v>
      </c>
      <c r="D230">
        <v>33914257</v>
      </c>
      <c r="E230">
        <v>2936249</v>
      </c>
      <c r="F230">
        <v>12471079</v>
      </c>
      <c r="G230">
        <v>207826.16</v>
      </c>
      <c r="H230">
        <v>396449882</v>
      </c>
      <c r="I230">
        <v>4340798</v>
      </c>
      <c r="J230">
        <v>7289704.1200000001</v>
      </c>
      <c r="K230">
        <v>14160.53</v>
      </c>
      <c r="L230">
        <v>20366.87</v>
      </c>
      <c r="M230">
        <v>16188</v>
      </c>
      <c r="N230">
        <v>28275</v>
      </c>
      <c r="O230">
        <v>709134.23</v>
      </c>
      <c r="P230">
        <v>150427</v>
      </c>
      <c r="Q230">
        <v>107831.44</v>
      </c>
      <c r="R230">
        <v>21762990</v>
      </c>
      <c r="S230">
        <v>730674</v>
      </c>
      <c r="T230">
        <v>1559814.48</v>
      </c>
      <c r="U230">
        <v>3863.09</v>
      </c>
      <c r="V230">
        <v>5616.94</v>
      </c>
      <c r="W230">
        <v>4505</v>
      </c>
      <c r="X230">
        <v>7790</v>
      </c>
      <c r="Y230">
        <v>158504.66</v>
      </c>
      <c r="Z230">
        <v>38994</v>
      </c>
      <c r="AA230">
        <v>191626.23999999999</v>
      </c>
      <c r="AB230">
        <v>2781072</v>
      </c>
      <c r="AC230">
        <v>6656349.1500000004</v>
      </c>
      <c r="AD230">
        <v>6533.01</v>
      </c>
      <c r="AE230">
        <v>10139.700000000001</v>
      </c>
      <c r="AF230">
        <v>8526</v>
      </c>
      <c r="AG230">
        <v>16482</v>
      </c>
      <c r="AH230">
        <v>643158.19999999995</v>
      </c>
      <c r="AI230">
        <v>180741</v>
      </c>
      <c r="AJ230">
        <v>5158.63</v>
      </c>
      <c r="AK230">
        <v>489344</v>
      </c>
      <c r="AL230">
        <v>33147</v>
      </c>
      <c r="AM230">
        <v>31327.21</v>
      </c>
      <c r="AN230">
        <v>23.81</v>
      </c>
      <c r="AO230">
        <v>26.44</v>
      </c>
      <c r="AP230">
        <v>25</v>
      </c>
      <c r="AQ230">
        <v>173</v>
      </c>
      <c r="AR230">
        <v>25061.77</v>
      </c>
      <c r="AS230">
        <v>316</v>
      </c>
      <c r="AT230">
        <v>41661.120000000003</v>
      </c>
      <c r="AU230">
        <v>8033144</v>
      </c>
      <c r="AV230">
        <v>551572</v>
      </c>
      <c r="AW230">
        <v>391297.02</v>
      </c>
      <c r="AX230">
        <v>12</v>
      </c>
      <c r="AY230">
        <v>22.86</v>
      </c>
      <c r="AZ230">
        <v>120</v>
      </c>
      <c r="BA230">
        <v>279</v>
      </c>
      <c r="BB230">
        <v>42690.06</v>
      </c>
      <c r="BC230">
        <v>52209</v>
      </c>
      <c r="BD230">
        <v>52267.75</v>
      </c>
      <c r="BE230">
        <v>40876305</v>
      </c>
      <c r="BF230">
        <v>334580</v>
      </c>
      <c r="BG230">
        <v>1027740.95</v>
      </c>
      <c r="BH230">
        <v>199.58</v>
      </c>
      <c r="BI230">
        <v>210.64</v>
      </c>
      <c r="BJ230">
        <v>126</v>
      </c>
      <c r="BK230">
        <v>288</v>
      </c>
      <c r="BL230">
        <v>80956.710000000006</v>
      </c>
      <c r="BM230">
        <v>5012</v>
      </c>
    </row>
    <row r="231" spans="1:65">
      <c r="A231" s="1">
        <v>44060</v>
      </c>
      <c r="B231" s="1">
        <v>44059</v>
      </c>
      <c r="C231">
        <v>121229894.06999999</v>
      </c>
      <c r="D231">
        <v>38158732</v>
      </c>
      <c r="E231">
        <v>2922742</v>
      </c>
      <c r="F231">
        <v>16240773</v>
      </c>
      <c r="G231">
        <v>194164.44</v>
      </c>
      <c r="H231">
        <v>378128798</v>
      </c>
      <c r="I231">
        <v>4066988</v>
      </c>
      <c r="J231">
        <v>7091741.3700000001</v>
      </c>
      <c r="K231">
        <v>14266.15</v>
      </c>
      <c r="L231">
        <v>20363.86</v>
      </c>
      <c r="M231">
        <v>16390</v>
      </c>
      <c r="N231">
        <v>28470</v>
      </c>
      <c r="O231">
        <v>693297.8</v>
      </c>
      <c r="P231">
        <v>147544</v>
      </c>
      <c r="Q231">
        <v>106492.5</v>
      </c>
      <c r="R231">
        <v>20704656</v>
      </c>
      <c r="S231">
        <v>683175</v>
      </c>
      <c r="T231">
        <v>1549362.35</v>
      </c>
      <c r="U231">
        <v>3838.84</v>
      </c>
      <c r="V231">
        <v>5520.13</v>
      </c>
      <c r="W231">
        <v>4463</v>
      </c>
      <c r="X231">
        <v>7564</v>
      </c>
      <c r="Y231">
        <v>189342.94</v>
      </c>
      <c r="Z231">
        <v>35684</v>
      </c>
      <c r="AA231">
        <v>200155.91</v>
      </c>
      <c r="AB231">
        <v>2519460</v>
      </c>
      <c r="AC231">
        <v>7394884.0999999996</v>
      </c>
      <c r="AD231">
        <v>6237.29</v>
      </c>
      <c r="AE231">
        <v>9661.2999999999993</v>
      </c>
      <c r="AF231">
        <v>8650</v>
      </c>
      <c r="AG231">
        <v>16531</v>
      </c>
      <c r="AH231">
        <v>662659.89</v>
      </c>
      <c r="AI231">
        <v>177002</v>
      </c>
      <c r="AJ231">
        <v>4888.93</v>
      </c>
      <c r="AK231">
        <v>462485</v>
      </c>
      <c r="AL231">
        <v>27816</v>
      </c>
      <c r="AM231">
        <v>28272.73</v>
      </c>
      <c r="AN231">
        <v>28.66</v>
      </c>
      <c r="AO231">
        <v>31.2</v>
      </c>
      <c r="AP231">
        <v>30</v>
      </c>
      <c r="AQ231">
        <v>162</v>
      </c>
      <c r="AR231">
        <v>22618.18</v>
      </c>
      <c r="AS231">
        <v>409</v>
      </c>
      <c r="AT231">
        <v>55348.34</v>
      </c>
      <c r="AU231">
        <v>10209464</v>
      </c>
      <c r="AV231">
        <v>636722</v>
      </c>
      <c r="AW231">
        <v>436541.5</v>
      </c>
      <c r="AX231">
        <v>12.6</v>
      </c>
      <c r="AY231">
        <v>28.17</v>
      </c>
      <c r="AZ231">
        <v>126</v>
      </c>
      <c r="BA231">
        <v>354</v>
      </c>
      <c r="BB231">
        <v>45989.62</v>
      </c>
      <c r="BC231">
        <v>53253</v>
      </c>
      <c r="BD231">
        <v>35932.339999999997</v>
      </c>
      <c r="BE231">
        <v>25119308</v>
      </c>
      <c r="BF231">
        <v>237085</v>
      </c>
      <c r="BG231">
        <v>751432.13</v>
      </c>
      <c r="BH231">
        <v>189.38</v>
      </c>
      <c r="BI231">
        <v>197.85</v>
      </c>
      <c r="BJ231">
        <v>126</v>
      </c>
      <c r="BK231">
        <v>250</v>
      </c>
      <c r="BL231">
        <v>64314.45</v>
      </c>
      <c r="BM231">
        <v>4076</v>
      </c>
    </row>
    <row r="232" spans="1:65">
      <c r="A232" s="1">
        <v>44061</v>
      </c>
      <c r="B232" s="1">
        <v>44059</v>
      </c>
      <c r="C232">
        <v>114128400.19</v>
      </c>
      <c r="D232">
        <v>36573103</v>
      </c>
      <c r="E232">
        <v>2840509</v>
      </c>
      <c r="F232">
        <v>14543700</v>
      </c>
      <c r="G232">
        <v>198525.48</v>
      </c>
      <c r="H232">
        <v>385587277</v>
      </c>
      <c r="I232">
        <v>4101254</v>
      </c>
      <c r="J232">
        <v>7290835.2999999998</v>
      </c>
      <c r="K232">
        <v>14525.34</v>
      </c>
      <c r="L232">
        <v>20653.37</v>
      </c>
      <c r="M232">
        <v>16677</v>
      </c>
      <c r="N232">
        <v>28793</v>
      </c>
      <c r="O232">
        <v>702694.09</v>
      </c>
      <c r="P232">
        <v>150096</v>
      </c>
      <c r="Q232">
        <v>94100.49</v>
      </c>
      <c r="R232">
        <v>18416456</v>
      </c>
      <c r="S232">
        <v>616774</v>
      </c>
      <c r="T232">
        <v>1339935.75</v>
      </c>
      <c r="U232">
        <v>3314.06</v>
      </c>
      <c r="V232">
        <v>4781.2299999999996</v>
      </c>
      <c r="W232">
        <v>3867</v>
      </c>
      <c r="X232">
        <v>6583</v>
      </c>
      <c r="Y232">
        <v>137984.16</v>
      </c>
      <c r="Z232">
        <v>32166</v>
      </c>
      <c r="AA232">
        <v>184841.03</v>
      </c>
      <c r="AB232">
        <v>2153253</v>
      </c>
      <c r="AC232">
        <v>6600161.9699999997</v>
      </c>
      <c r="AD232">
        <v>5505.21</v>
      </c>
      <c r="AE232">
        <v>8549.2999999999993</v>
      </c>
      <c r="AF232">
        <v>7704</v>
      </c>
      <c r="AG232">
        <v>14807</v>
      </c>
      <c r="AH232">
        <v>614245</v>
      </c>
      <c r="AI232">
        <v>171162</v>
      </c>
      <c r="AJ232">
        <v>5535.88</v>
      </c>
      <c r="AK232">
        <v>497732</v>
      </c>
      <c r="AL232">
        <v>32398</v>
      </c>
      <c r="AM232">
        <v>38546.300000000003</v>
      </c>
      <c r="AN232">
        <v>37.46</v>
      </c>
      <c r="AO232">
        <v>41.12</v>
      </c>
      <c r="AP232">
        <v>39</v>
      </c>
      <c r="AQ232">
        <v>209</v>
      </c>
      <c r="AR232">
        <v>30837.040000000001</v>
      </c>
      <c r="AS232">
        <v>376</v>
      </c>
      <c r="AT232">
        <v>59613.38</v>
      </c>
      <c r="AU232">
        <v>9855728</v>
      </c>
      <c r="AV232">
        <v>607770</v>
      </c>
      <c r="AW232">
        <v>450484.7</v>
      </c>
      <c r="AX232">
        <v>15.6</v>
      </c>
      <c r="AY232">
        <v>35.479999999999997</v>
      </c>
      <c r="AZ232">
        <v>156</v>
      </c>
      <c r="BA232">
        <v>447</v>
      </c>
      <c r="BB232">
        <v>48488.98</v>
      </c>
      <c r="BC232">
        <v>57063</v>
      </c>
      <c r="BD232">
        <v>48206.43</v>
      </c>
      <c r="BE232">
        <v>36333758</v>
      </c>
      <c r="BF232">
        <v>325920</v>
      </c>
      <c r="BG232">
        <v>841776.1</v>
      </c>
      <c r="BH232">
        <v>217.22</v>
      </c>
      <c r="BI232">
        <v>227.81</v>
      </c>
      <c r="BJ232">
        <v>141</v>
      </c>
      <c r="BK232">
        <v>296</v>
      </c>
      <c r="BL232">
        <v>77960.73</v>
      </c>
      <c r="BM232">
        <v>4831</v>
      </c>
    </row>
    <row r="233" spans="1:65">
      <c r="A233" s="1">
        <v>44062</v>
      </c>
      <c r="B233" s="1">
        <v>44059</v>
      </c>
      <c r="C233">
        <v>113569735.06</v>
      </c>
      <c r="D233">
        <v>36159401</v>
      </c>
      <c r="E233">
        <v>2830030</v>
      </c>
      <c r="F233">
        <v>13952997</v>
      </c>
      <c r="G233">
        <v>197398.68</v>
      </c>
      <c r="H233">
        <v>385719527</v>
      </c>
      <c r="I233">
        <v>3970488</v>
      </c>
      <c r="J233">
        <v>6998926.6600000001</v>
      </c>
      <c r="K233">
        <v>13974.29</v>
      </c>
      <c r="L233">
        <v>19680.55</v>
      </c>
      <c r="M233">
        <v>16043</v>
      </c>
      <c r="N233">
        <v>27342</v>
      </c>
      <c r="O233">
        <v>679677.2</v>
      </c>
      <c r="P233">
        <v>142674</v>
      </c>
      <c r="Q233">
        <v>122652.77</v>
      </c>
      <c r="R233">
        <v>21936181</v>
      </c>
      <c r="S233">
        <v>736395</v>
      </c>
      <c r="T233">
        <v>1648771.01</v>
      </c>
      <c r="U233">
        <v>4015.45</v>
      </c>
      <c r="V233">
        <v>5767.17</v>
      </c>
      <c r="W233">
        <v>4679</v>
      </c>
      <c r="X233">
        <v>7928</v>
      </c>
      <c r="Y233">
        <v>164512.95999999999</v>
      </c>
      <c r="Z233">
        <v>37854</v>
      </c>
      <c r="AA233">
        <v>184994.69</v>
      </c>
      <c r="AB233">
        <v>2174074</v>
      </c>
      <c r="AC233">
        <v>6932540.2999999998</v>
      </c>
      <c r="AD233">
        <v>6936.67</v>
      </c>
      <c r="AE233">
        <v>10912.74</v>
      </c>
      <c r="AF233">
        <v>9175</v>
      </c>
      <c r="AG233">
        <v>17843</v>
      </c>
      <c r="AH233">
        <v>661865.52</v>
      </c>
      <c r="AI233">
        <v>183937</v>
      </c>
      <c r="AJ233">
        <v>5718.73</v>
      </c>
      <c r="AK233">
        <v>591661</v>
      </c>
      <c r="AL233">
        <v>36514</v>
      </c>
      <c r="AM233">
        <v>38524.82</v>
      </c>
      <c r="AN233">
        <v>43.32</v>
      </c>
      <c r="AO233">
        <v>46.97</v>
      </c>
      <c r="AP233">
        <v>45</v>
      </c>
      <c r="AQ233">
        <v>217</v>
      </c>
      <c r="AR233">
        <v>30819.86</v>
      </c>
      <c r="AS233">
        <v>413</v>
      </c>
      <c r="AT233">
        <v>59466.239999999998</v>
      </c>
      <c r="AU233">
        <v>9908610</v>
      </c>
      <c r="AV233">
        <v>598988</v>
      </c>
      <c r="AW233">
        <v>443747.65</v>
      </c>
      <c r="AX233">
        <v>9.9</v>
      </c>
      <c r="AY233">
        <v>29.37</v>
      </c>
      <c r="AZ233">
        <v>99</v>
      </c>
      <c r="BA233">
        <v>384</v>
      </c>
      <c r="BB233">
        <v>46853.79</v>
      </c>
      <c r="BC233">
        <v>53463</v>
      </c>
      <c r="BD233">
        <v>53472.03</v>
      </c>
      <c r="BE233">
        <v>40918760</v>
      </c>
      <c r="BF233">
        <v>340236</v>
      </c>
      <c r="BG233">
        <v>934085.14</v>
      </c>
      <c r="BH233">
        <v>270.48</v>
      </c>
      <c r="BI233">
        <v>279.02</v>
      </c>
      <c r="BJ233">
        <v>164</v>
      </c>
      <c r="BK233">
        <v>289</v>
      </c>
      <c r="BL233">
        <v>89080.34</v>
      </c>
      <c r="BM233">
        <v>4902</v>
      </c>
    </row>
    <row r="234" spans="1:65">
      <c r="A234" s="1">
        <v>44063</v>
      </c>
      <c r="B234" s="1">
        <v>44059</v>
      </c>
      <c r="C234">
        <v>111640732.20999999</v>
      </c>
      <c r="D234">
        <v>35969485</v>
      </c>
      <c r="E234">
        <v>2788513</v>
      </c>
      <c r="F234">
        <v>13634664</v>
      </c>
      <c r="G234">
        <v>206187.49</v>
      </c>
      <c r="H234">
        <v>385210978</v>
      </c>
      <c r="I234">
        <v>3948476</v>
      </c>
      <c r="J234">
        <v>6897083.04</v>
      </c>
      <c r="K234">
        <v>13284.12</v>
      </c>
      <c r="L234">
        <v>18998.189999999999</v>
      </c>
      <c r="M234">
        <v>15252</v>
      </c>
      <c r="N234">
        <v>26523</v>
      </c>
      <c r="O234">
        <v>667395.76</v>
      </c>
      <c r="P234">
        <v>139723</v>
      </c>
      <c r="Q234">
        <v>105295.96</v>
      </c>
      <c r="R234">
        <v>20066483</v>
      </c>
      <c r="S234">
        <v>653997</v>
      </c>
      <c r="T234">
        <v>1456770.36</v>
      </c>
      <c r="U234">
        <v>3819.07</v>
      </c>
      <c r="V234">
        <v>5392.26</v>
      </c>
      <c r="W234">
        <v>4454</v>
      </c>
      <c r="X234">
        <v>7372</v>
      </c>
      <c r="Y234">
        <v>150048.09</v>
      </c>
      <c r="Z234">
        <v>34570</v>
      </c>
      <c r="AA234">
        <v>182296.95999999999</v>
      </c>
      <c r="AB234">
        <v>2173546</v>
      </c>
      <c r="AC234">
        <v>6674635.9500000002</v>
      </c>
      <c r="AD234">
        <v>6677.6</v>
      </c>
      <c r="AE234">
        <v>10467.41</v>
      </c>
      <c r="AF234">
        <v>8807</v>
      </c>
      <c r="AG234">
        <v>17194</v>
      </c>
      <c r="AH234">
        <v>623126.85</v>
      </c>
      <c r="AI234">
        <v>177837</v>
      </c>
      <c r="AJ234">
        <v>5765.28</v>
      </c>
      <c r="AK234">
        <v>548984</v>
      </c>
      <c r="AL234">
        <v>33777</v>
      </c>
      <c r="AM234">
        <v>37527.599999999999</v>
      </c>
      <c r="AN234">
        <v>38.450000000000003</v>
      </c>
      <c r="AO234">
        <v>42.25</v>
      </c>
      <c r="AP234">
        <v>40</v>
      </c>
      <c r="AQ234">
        <v>207</v>
      </c>
      <c r="AR234">
        <v>30022.080000000002</v>
      </c>
      <c r="AS234">
        <v>384</v>
      </c>
      <c r="AT234">
        <v>59321.599999999999</v>
      </c>
      <c r="AU234">
        <v>8659084</v>
      </c>
      <c r="AV234">
        <v>528120</v>
      </c>
      <c r="AW234">
        <v>349534.53</v>
      </c>
      <c r="AX234">
        <v>13.5</v>
      </c>
      <c r="AY234">
        <v>43.42</v>
      </c>
      <c r="AZ234">
        <v>135</v>
      </c>
      <c r="BA234">
        <v>573</v>
      </c>
      <c r="BB234">
        <v>36424.39</v>
      </c>
      <c r="BC234">
        <v>40917</v>
      </c>
      <c r="BD234">
        <v>45941.58</v>
      </c>
      <c r="BE234">
        <v>34695854</v>
      </c>
      <c r="BF234">
        <v>257267</v>
      </c>
      <c r="BG234">
        <v>771846.11</v>
      </c>
      <c r="BH234">
        <v>226.42</v>
      </c>
      <c r="BI234">
        <v>234.21</v>
      </c>
      <c r="BJ234">
        <v>136</v>
      </c>
      <c r="BK234">
        <v>250</v>
      </c>
      <c r="BL234">
        <v>76819.960000000006</v>
      </c>
      <c r="BM234">
        <v>4599</v>
      </c>
    </row>
    <row r="235" spans="1:65">
      <c r="A235" s="1">
        <v>44064</v>
      </c>
      <c r="B235" s="1">
        <v>44059</v>
      </c>
      <c r="C235">
        <v>105978939.34</v>
      </c>
      <c r="D235">
        <v>35372350</v>
      </c>
      <c r="E235">
        <v>2721471</v>
      </c>
      <c r="F235">
        <v>13997468</v>
      </c>
      <c r="G235">
        <v>204718.86</v>
      </c>
      <c r="H235">
        <v>368902102</v>
      </c>
      <c r="I235">
        <v>3788851</v>
      </c>
      <c r="J235">
        <v>6276014.75</v>
      </c>
      <c r="K235">
        <v>12660.5</v>
      </c>
      <c r="L235">
        <v>18095.900000000001</v>
      </c>
      <c r="M235">
        <v>14503</v>
      </c>
      <c r="N235">
        <v>25198</v>
      </c>
      <c r="O235">
        <v>618211.34</v>
      </c>
      <c r="P235">
        <v>132663</v>
      </c>
      <c r="Q235">
        <v>104692.59</v>
      </c>
      <c r="R235">
        <v>19198367</v>
      </c>
      <c r="S235">
        <v>641383</v>
      </c>
      <c r="T235">
        <v>1350292.28</v>
      </c>
      <c r="U235">
        <v>3637.66</v>
      </c>
      <c r="V235">
        <v>5229.6499999999996</v>
      </c>
      <c r="W235">
        <v>4232</v>
      </c>
      <c r="X235">
        <v>7164</v>
      </c>
      <c r="Y235">
        <v>140320.07</v>
      </c>
      <c r="Z235">
        <v>33313</v>
      </c>
      <c r="AA235">
        <v>157958.89000000001</v>
      </c>
      <c r="AB235">
        <v>2034896</v>
      </c>
      <c r="AC235">
        <v>5725321.9500000002</v>
      </c>
      <c r="AD235">
        <v>5485.5</v>
      </c>
      <c r="AE235">
        <v>8515.07</v>
      </c>
      <c r="AF235">
        <v>7521</v>
      </c>
      <c r="AG235">
        <v>14455</v>
      </c>
      <c r="AH235">
        <v>557718.06999999995</v>
      </c>
      <c r="AI235">
        <v>160555</v>
      </c>
      <c r="AJ235">
        <v>6080.75</v>
      </c>
      <c r="AK235">
        <v>494387</v>
      </c>
      <c r="AL235">
        <v>32423</v>
      </c>
      <c r="AM235">
        <v>32402.94</v>
      </c>
      <c r="AN235">
        <v>32.61</v>
      </c>
      <c r="AO235">
        <v>35.79</v>
      </c>
      <c r="AP235">
        <v>34</v>
      </c>
      <c r="AQ235">
        <v>183</v>
      </c>
      <c r="AR235">
        <v>25922.35</v>
      </c>
      <c r="AS235">
        <v>342</v>
      </c>
      <c r="AT235">
        <v>61917.88</v>
      </c>
      <c r="AU235">
        <v>8693674</v>
      </c>
      <c r="AV235">
        <v>479452</v>
      </c>
      <c r="AW235">
        <v>370505.89</v>
      </c>
      <c r="AX235">
        <v>23.6</v>
      </c>
      <c r="AY235">
        <v>70.59</v>
      </c>
      <c r="AZ235">
        <v>236</v>
      </c>
      <c r="BA235">
        <v>924</v>
      </c>
      <c r="BB235">
        <v>38942.81</v>
      </c>
      <c r="BC235">
        <v>41316</v>
      </c>
      <c r="BD235">
        <v>39950.86</v>
      </c>
      <c r="BE235">
        <v>27014550</v>
      </c>
      <c r="BF235">
        <v>226821</v>
      </c>
      <c r="BG235">
        <v>765406.35</v>
      </c>
      <c r="BH235">
        <v>228.3</v>
      </c>
      <c r="BI235">
        <v>235.4</v>
      </c>
      <c r="BJ235">
        <v>136</v>
      </c>
      <c r="BK235">
        <v>240</v>
      </c>
      <c r="BL235">
        <v>66722.63</v>
      </c>
      <c r="BM235">
        <v>3873</v>
      </c>
    </row>
    <row r="236" spans="1:65">
      <c r="A236" s="1">
        <v>44065</v>
      </c>
      <c r="B236" s="1">
        <v>44059</v>
      </c>
      <c r="C236">
        <v>95742195.5</v>
      </c>
      <c r="D236">
        <v>33316263</v>
      </c>
      <c r="E236">
        <v>2820866</v>
      </c>
      <c r="F236">
        <v>12291931</v>
      </c>
      <c r="G236">
        <v>211481.83</v>
      </c>
      <c r="H236">
        <v>412977217</v>
      </c>
      <c r="I236">
        <v>4352167</v>
      </c>
      <c r="J236">
        <v>6855137.1100000003</v>
      </c>
      <c r="K236">
        <v>14269.59</v>
      </c>
      <c r="L236">
        <v>20379.05</v>
      </c>
      <c r="M236">
        <v>16313</v>
      </c>
      <c r="N236">
        <v>28245</v>
      </c>
      <c r="O236">
        <v>681949.74</v>
      </c>
      <c r="P236">
        <v>148000</v>
      </c>
      <c r="Q236">
        <v>115284.55</v>
      </c>
      <c r="R236">
        <v>22380891</v>
      </c>
      <c r="S236">
        <v>741617</v>
      </c>
      <c r="T236">
        <v>1492460.11</v>
      </c>
      <c r="U236">
        <v>4021.33</v>
      </c>
      <c r="V236">
        <v>5791.69</v>
      </c>
      <c r="W236">
        <v>4698</v>
      </c>
      <c r="X236">
        <v>8003</v>
      </c>
      <c r="Y236">
        <v>154412.13</v>
      </c>
      <c r="Z236">
        <v>36353</v>
      </c>
      <c r="AA236">
        <v>164409.21</v>
      </c>
      <c r="AB236">
        <v>2073582</v>
      </c>
      <c r="AC236">
        <v>5510323.6100000003</v>
      </c>
      <c r="AD236">
        <v>5365.67</v>
      </c>
      <c r="AE236">
        <v>8441.42</v>
      </c>
      <c r="AF236">
        <v>7288</v>
      </c>
      <c r="AG236">
        <v>14254</v>
      </c>
      <c r="AH236">
        <v>538117.49</v>
      </c>
      <c r="AI236">
        <v>158308</v>
      </c>
      <c r="AJ236">
        <v>6050.47</v>
      </c>
      <c r="AK236">
        <v>505104</v>
      </c>
      <c r="AL236">
        <v>33244</v>
      </c>
      <c r="AM236">
        <v>31342.99</v>
      </c>
      <c r="AN236">
        <v>41.33</v>
      </c>
      <c r="AO236">
        <v>44.71</v>
      </c>
      <c r="AP236">
        <v>43</v>
      </c>
      <c r="AQ236">
        <v>183</v>
      </c>
      <c r="AR236">
        <v>25074.39</v>
      </c>
      <c r="AS236">
        <v>404</v>
      </c>
      <c r="AT236">
        <v>65269.56</v>
      </c>
      <c r="AU236">
        <v>9700616</v>
      </c>
      <c r="AV236">
        <v>492260</v>
      </c>
      <c r="AW236">
        <v>308753.38</v>
      </c>
      <c r="AX236">
        <v>19.2</v>
      </c>
      <c r="AY236">
        <v>62.09</v>
      </c>
      <c r="AZ236">
        <v>192</v>
      </c>
      <c r="BA236">
        <v>820</v>
      </c>
      <c r="BB236">
        <v>33689.81</v>
      </c>
      <c r="BC236">
        <v>36452</v>
      </c>
      <c r="BD236">
        <v>48530.9</v>
      </c>
      <c r="BE236">
        <v>30758098</v>
      </c>
      <c r="BF236">
        <v>261743</v>
      </c>
      <c r="BG236">
        <v>695731.8</v>
      </c>
      <c r="BH236">
        <v>249.28</v>
      </c>
      <c r="BI236">
        <v>258.3</v>
      </c>
      <c r="BJ236">
        <v>160</v>
      </c>
      <c r="BK236">
        <v>292</v>
      </c>
      <c r="BL236">
        <v>70272.149999999994</v>
      </c>
      <c r="BM236">
        <v>4536</v>
      </c>
    </row>
    <row r="237" spans="1:65">
      <c r="A237" s="1">
        <v>44066</v>
      </c>
      <c r="B237" s="1">
        <v>44066</v>
      </c>
      <c r="C237">
        <v>110903038.19</v>
      </c>
      <c r="D237">
        <v>34778551</v>
      </c>
      <c r="E237">
        <v>2938732</v>
      </c>
      <c r="F237">
        <v>13170271</v>
      </c>
      <c r="G237">
        <v>236977.78</v>
      </c>
      <c r="H237">
        <v>440597796</v>
      </c>
      <c r="I237">
        <v>4724384</v>
      </c>
      <c r="J237">
        <v>7953129.2699999996</v>
      </c>
      <c r="K237">
        <v>15783.25</v>
      </c>
      <c r="L237">
        <v>22875.47</v>
      </c>
      <c r="M237">
        <v>18075</v>
      </c>
      <c r="N237">
        <v>31956</v>
      </c>
      <c r="O237">
        <v>795828.55</v>
      </c>
      <c r="P237">
        <v>166014</v>
      </c>
      <c r="Q237">
        <v>116030.8</v>
      </c>
      <c r="R237">
        <v>23221904</v>
      </c>
      <c r="S237">
        <v>765751</v>
      </c>
      <c r="T237">
        <v>1550953.28</v>
      </c>
      <c r="U237">
        <v>4160.1099999999997</v>
      </c>
      <c r="V237">
        <v>6028.81</v>
      </c>
      <c r="W237">
        <v>4855</v>
      </c>
      <c r="X237">
        <v>8333</v>
      </c>
      <c r="Y237">
        <v>163682.31</v>
      </c>
      <c r="Z237">
        <v>38808</v>
      </c>
      <c r="AA237">
        <v>209260.79999999999</v>
      </c>
      <c r="AB237">
        <v>2313490</v>
      </c>
      <c r="AC237">
        <v>6682202.3600000003</v>
      </c>
      <c r="AD237">
        <v>6605.02</v>
      </c>
      <c r="AE237">
        <v>10480.799999999999</v>
      </c>
      <c r="AF237">
        <v>8766</v>
      </c>
      <c r="AG237">
        <v>17370</v>
      </c>
      <c r="AH237">
        <v>643235.81999999995</v>
      </c>
      <c r="AI237">
        <v>181298</v>
      </c>
      <c r="AJ237">
        <v>5966.9</v>
      </c>
      <c r="AK237">
        <v>506490</v>
      </c>
      <c r="AL237">
        <v>35606</v>
      </c>
      <c r="AM237">
        <v>37118.300000000003</v>
      </c>
      <c r="AN237">
        <v>44.28</v>
      </c>
      <c r="AO237">
        <v>47.72</v>
      </c>
      <c r="AP237">
        <v>46</v>
      </c>
      <c r="AQ237">
        <v>183</v>
      </c>
      <c r="AR237">
        <v>29694.639999999999</v>
      </c>
      <c r="AS237">
        <v>417</v>
      </c>
      <c r="AT237">
        <v>64213.22</v>
      </c>
      <c r="AU237">
        <v>10224290</v>
      </c>
      <c r="AV237">
        <v>530282</v>
      </c>
      <c r="AW237">
        <v>345317.66</v>
      </c>
      <c r="AX237">
        <v>22</v>
      </c>
      <c r="AY237">
        <v>64.069999999999993</v>
      </c>
      <c r="AZ237">
        <v>220</v>
      </c>
      <c r="BA237">
        <v>836</v>
      </c>
      <c r="BB237">
        <v>36437.81</v>
      </c>
      <c r="BC237">
        <v>40384</v>
      </c>
      <c r="BD237">
        <v>61826.58</v>
      </c>
      <c r="BE237">
        <v>41527862</v>
      </c>
      <c r="BF237">
        <v>328595</v>
      </c>
      <c r="BG237">
        <v>999456.97</v>
      </c>
      <c r="BH237">
        <v>395.74</v>
      </c>
      <c r="BI237">
        <v>407.49</v>
      </c>
      <c r="BJ237">
        <v>222</v>
      </c>
      <c r="BK237">
        <v>394</v>
      </c>
      <c r="BL237">
        <v>102000.14</v>
      </c>
      <c r="BM237">
        <v>5870</v>
      </c>
    </row>
    <row r="238" spans="1:65">
      <c r="A238" s="1">
        <v>44067</v>
      </c>
      <c r="B238" s="1">
        <v>44066</v>
      </c>
      <c r="C238">
        <v>122432740.79000001</v>
      </c>
      <c r="D238">
        <v>37829513</v>
      </c>
      <c r="E238">
        <v>2947764</v>
      </c>
      <c r="F238">
        <v>15854885</v>
      </c>
      <c r="G238">
        <v>231297.97</v>
      </c>
      <c r="H238">
        <v>417651049</v>
      </c>
      <c r="I238">
        <v>4376604</v>
      </c>
      <c r="J238">
        <v>8083370.25</v>
      </c>
      <c r="K238">
        <v>16581.12</v>
      </c>
      <c r="L238">
        <v>23590.27</v>
      </c>
      <c r="M238">
        <v>19125</v>
      </c>
      <c r="N238">
        <v>33104</v>
      </c>
      <c r="O238">
        <v>801729.65</v>
      </c>
      <c r="P238">
        <v>163585</v>
      </c>
      <c r="Q238">
        <v>120553.99</v>
      </c>
      <c r="R238">
        <v>22275088</v>
      </c>
      <c r="S238">
        <v>730618</v>
      </c>
      <c r="T238">
        <v>1641009.41</v>
      </c>
      <c r="U238">
        <v>4140.28</v>
      </c>
      <c r="V238">
        <v>5971.65</v>
      </c>
      <c r="W238">
        <v>4808</v>
      </c>
      <c r="X238">
        <v>8183</v>
      </c>
      <c r="Y238">
        <v>164331.45000000001</v>
      </c>
      <c r="Z238">
        <v>37334</v>
      </c>
      <c r="AA238">
        <v>218956.55</v>
      </c>
      <c r="AB238">
        <v>2182021</v>
      </c>
      <c r="AC238">
        <v>7714821.6699999999</v>
      </c>
      <c r="AD238">
        <v>6513.29</v>
      </c>
      <c r="AE238">
        <v>10067.67</v>
      </c>
      <c r="AF238">
        <v>9028</v>
      </c>
      <c r="AG238">
        <v>17285</v>
      </c>
      <c r="AH238">
        <v>713953.96</v>
      </c>
      <c r="AI238">
        <v>189168</v>
      </c>
      <c r="AJ238">
        <v>5574.53</v>
      </c>
      <c r="AK238">
        <v>472929</v>
      </c>
      <c r="AL238">
        <v>28747</v>
      </c>
      <c r="AM238">
        <v>28700.1</v>
      </c>
      <c r="AN238">
        <v>36.47</v>
      </c>
      <c r="AO238">
        <v>39.229999999999997</v>
      </c>
      <c r="AP238">
        <v>38</v>
      </c>
      <c r="AQ238">
        <v>160</v>
      </c>
      <c r="AR238">
        <v>22960.080000000002</v>
      </c>
      <c r="AS238">
        <v>333</v>
      </c>
      <c r="AT238">
        <v>66489.740000000005</v>
      </c>
      <c r="AU238">
        <v>14805232</v>
      </c>
      <c r="AV238">
        <v>463590</v>
      </c>
      <c r="AW238">
        <v>310656.07</v>
      </c>
      <c r="AX238">
        <v>22.8</v>
      </c>
      <c r="AY238">
        <v>68.7</v>
      </c>
      <c r="AZ238">
        <v>228</v>
      </c>
      <c r="BA238">
        <v>900</v>
      </c>
      <c r="BB238">
        <v>33379.699999999997</v>
      </c>
      <c r="BC238">
        <v>36916</v>
      </c>
      <c r="BD238">
        <v>50940.31</v>
      </c>
      <c r="BE238">
        <v>34068064</v>
      </c>
      <c r="BF238">
        <v>249915</v>
      </c>
      <c r="BG238">
        <v>812898.61</v>
      </c>
      <c r="BH238">
        <v>246.58</v>
      </c>
      <c r="BI238">
        <v>256.27999999999997</v>
      </c>
      <c r="BJ238">
        <v>152</v>
      </c>
      <c r="BK238">
        <v>294</v>
      </c>
      <c r="BL238">
        <v>73438.47</v>
      </c>
      <c r="BM238">
        <v>4771</v>
      </c>
    </row>
    <row r="239" spans="1:65">
      <c r="A239" s="1">
        <v>44068</v>
      </c>
      <c r="B239" s="1">
        <v>44066</v>
      </c>
      <c r="C239">
        <v>118638635.73999999</v>
      </c>
      <c r="D239">
        <v>36532176</v>
      </c>
      <c r="E239">
        <v>2857783</v>
      </c>
      <c r="F239">
        <v>14620390</v>
      </c>
      <c r="G239">
        <v>182659.91</v>
      </c>
      <c r="H239">
        <v>353214795</v>
      </c>
      <c r="I239">
        <v>3669477</v>
      </c>
      <c r="J239">
        <v>6900866.79</v>
      </c>
      <c r="K239">
        <v>14279.06</v>
      </c>
      <c r="L239">
        <v>20020.5</v>
      </c>
      <c r="M239">
        <v>16452</v>
      </c>
      <c r="N239">
        <v>27869</v>
      </c>
      <c r="O239">
        <v>674205.87</v>
      </c>
      <c r="P239">
        <v>139874</v>
      </c>
      <c r="Q239">
        <v>118739.75</v>
      </c>
      <c r="R239">
        <v>21817562</v>
      </c>
      <c r="S239">
        <v>716952</v>
      </c>
      <c r="T239">
        <v>1628912.96</v>
      </c>
      <c r="U239">
        <v>4179.1499999999996</v>
      </c>
      <c r="V239">
        <v>5991.93</v>
      </c>
      <c r="W239">
        <v>4861</v>
      </c>
      <c r="X239">
        <v>8198</v>
      </c>
      <c r="Y239">
        <v>166109.66</v>
      </c>
      <c r="Z239">
        <v>37693</v>
      </c>
      <c r="AA239">
        <v>195191.22</v>
      </c>
      <c r="AB239">
        <v>2144102</v>
      </c>
      <c r="AC239">
        <v>7206448.1799999997</v>
      </c>
      <c r="AD239">
        <v>5560.4</v>
      </c>
      <c r="AE239">
        <v>8757.4500000000007</v>
      </c>
      <c r="AF239">
        <v>7906</v>
      </c>
      <c r="AG239">
        <v>15472</v>
      </c>
      <c r="AH239">
        <v>658335.21</v>
      </c>
      <c r="AI239">
        <v>177762</v>
      </c>
      <c r="AJ239">
        <v>6043.46</v>
      </c>
      <c r="AK239">
        <v>480614</v>
      </c>
      <c r="AL239">
        <v>31555</v>
      </c>
      <c r="AM239">
        <v>32217.41</v>
      </c>
      <c r="AN239">
        <v>31.09</v>
      </c>
      <c r="AO239">
        <v>34.200000000000003</v>
      </c>
      <c r="AP239">
        <v>33</v>
      </c>
      <c r="AQ239">
        <v>178</v>
      </c>
      <c r="AR239">
        <v>25773.93</v>
      </c>
      <c r="AS239">
        <v>327</v>
      </c>
      <c r="AT239">
        <v>72598.3</v>
      </c>
      <c r="AU239">
        <v>15855530</v>
      </c>
      <c r="AV239">
        <v>515032</v>
      </c>
      <c r="AW239">
        <v>324545.55</v>
      </c>
      <c r="AX239">
        <v>24.4</v>
      </c>
      <c r="AY239">
        <v>66.75</v>
      </c>
      <c r="AZ239">
        <v>244</v>
      </c>
      <c r="BA239">
        <v>864</v>
      </c>
      <c r="BB239">
        <v>33255.370000000003</v>
      </c>
      <c r="BC239">
        <v>35748</v>
      </c>
      <c r="BD239">
        <v>63199.31</v>
      </c>
      <c r="BE239">
        <v>37741926</v>
      </c>
      <c r="BF239">
        <v>267023</v>
      </c>
      <c r="BG239">
        <v>904451.64</v>
      </c>
      <c r="BH239">
        <v>286.24</v>
      </c>
      <c r="BI239">
        <v>296.95999999999998</v>
      </c>
      <c r="BJ239">
        <v>183</v>
      </c>
      <c r="BK239">
        <v>340</v>
      </c>
      <c r="BL239">
        <v>89521.57</v>
      </c>
      <c r="BM239">
        <v>5312</v>
      </c>
    </row>
    <row r="240" spans="1:65">
      <c r="A240" s="1">
        <v>44069</v>
      </c>
      <c r="B240" s="1">
        <v>44066</v>
      </c>
      <c r="C240">
        <v>115198161.90000001</v>
      </c>
      <c r="D240">
        <v>35011801</v>
      </c>
      <c r="E240">
        <v>2708480</v>
      </c>
      <c r="F240">
        <v>13855863</v>
      </c>
      <c r="G240">
        <v>175012.81</v>
      </c>
      <c r="H240">
        <v>367839431</v>
      </c>
      <c r="I240">
        <v>3817618</v>
      </c>
      <c r="J240">
        <v>6706759.4400000004</v>
      </c>
      <c r="K240">
        <v>14329.62</v>
      </c>
      <c r="L240">
        <v>20349.599999999999</v>
      </c>
      <c r="M240">
        <v>16496</v>
      </c>
      <c r="N240">
        <v>28446</v>
      </c>
      <c r="O240">
        <v>667974.72</v>
      </c>
      <c r="P240">
        <v>141120</v>
      </c>
      <c r="Q240">
        <v>105907.63</v>
      </c>
      <c r="R240">
        <v>20008624</v>
      </c>
      <c r="S240">
        <v>643073</v>
      </c>
      <c r="T240">
        <v>1459282.83</v>
      </c>
      <c r="U240">
        <v>3767.75</v>
      </c>
      <c r="V240">
        <v>5448.29</v>
      </c>
      <c r="W240">
        <v>4375</v>
      </c>
      <c r="X240">
        <v>7482</v>
      </c>
      <c r="Y240">
        <v>150727.13</v>
      </c>
      <c r="Z240">
        <v>33605</v>
      </c>
      <c r="AA240">
        <v>182264.94</v>
      </c>
      <c r="AB240">
        <v>2309951</v>
      </c>
      <c r="AC240">
        <v>6737322.4400000004</v>
      </c>
      <c r="AD240">
        <v>5624.51</v>
      </c>
      <c r="AE240">
        <v>8753.2900000000009</v>
      </c>
      <c r="AF240">
        <v>7876</v>
      </c>
      <c r="AG240">
        <v>15179</v>
      </c>
      <c r="AH240">
        <v>623727.72</v>
      </c>
      <c r="AI240">
        <v>175359</v>
      </c>
      <c r="AJ240">
        <v>7313.62</v>
      </c>
      <c r="AK240">
        <v>565495</v>
      </c>
      <c r="AL240">
        <v>38441</v>
      </c>
      <c r="AM240">
        <v>53955.33</v>
      </c>
      <c r="AN240">
        <v>78.63</v>
      </c>
      <c r="AO240">
        <v>81.17</v>
      </c>
      <c r="AP240">
        <v>81</v>
      </c>
      <c r="AQ240">
        <v>211</v>
      </c>
      <c r="AR240">
        <v>43164.26</v>
      </c>
      <c r="AS240">
        <v>390</v>
      </c>
      <c r="AT240">
        <v>82094.28</v>
      </c>
      <c r="AU240">
        <v>16654684</v>
      </c>
      <c r="AV240">
        <v>536128</v>
      </c>
      <c r="AW240">
        <v>285573.61</v>
      </c>
      <c r="AX240">
        <v>17.2</v>
      </c>
      <c r="AY240">
        <v>58.18</v>
      </c>
      <c r="AZ240">
        <v>172</v>
      </c>
      <c r="BA240">
        <v>772</v>
      </c>
      <c r="BB240">
        <v>31070.400000000001</v>
      </c>
      <c r="BC240">
        <v>35128</v>
      </c>
      <c r="BD240">
        <v>51789.69</v>
      </c>
      <c r="BE240">
        <v>31167323</v>
      </c>
      <c r="BF240">
        <v>228203</v>
      </c>
      <c r="BG240">
        <v>820241.38</v>
      </c>
      <c r="BH240">
        <v>239</v>
      </c>
      <c r="BI240">
        <v>247.88</v>
      </c>
      <c r="BJ240">
        <v>146</v>
      </c>
      <c r="BK240">
        <v>276</v>
      </c>
      <c r="BL240">
        <v>76751.100000000006</v>
      </c>
      <c r="BM240">
        <v>4733</v>
      </c>
    </row>
    <row r="241" spans="1:65">
      <c r="A241" s="1">
        <v>44070</v>
      </c>
      <c r="B241" s="1">
        <v>44066</v>
      </c>
      <c r="C241">
        <v>109055386.73999999</v>
      </c>
      <c r="D241">
        <v>34698487</v>
      </c>
      <c r="E241">
        <v>2687684</v>
      </c>
      <c r="F241">
        <v>13506141</v>
      </c>
      <c r="G241">
        <v>217120.03</v>
      </c>
      <c r="H241">
        <v>384868672</v>
      </c>
      <c r="I241">
        <v>3968607</v>
      </c>
      <c r="J241">
        <v>7067407.25</v>
      </c>
      <c r="K241">
        <v>14938.83</v>
      </c>
      <c r="L241">
        <v>21183.71</v>
      </c>
      <c r="M241">
        <v>17184</v>
      </c>
      <c r="N241">
        <v>29560</v>
      </c>
      <c r="O241">
        <v>696565.37</v>
      </c>
      <c r="P241">
        <v>145986</v>
      </c>
      <c r="Q241">
        <v>89962.27</v>
      </c>
      <c r="R241">
        <v>18831958</v>
      </c>
      <c r="S241">
        <v>603828</v>
      </c>
      <c r="T241">
        <v>1332212.33</v>
      </c>
      <c r="U241">
        <v>3310.65</v>
      </c>
      <c r="V241">
        <v>4782.5</v>
      </c>
      <c r="W241">
        <v>3854</v>
      </c>
      <c r="X241">
        <v>6569</v>
      </c>
      <c r="Y241">
        <v>134042.26</v>
      </c>
      <c r="Z241">
        <v>31538</v>
      </c>
      <c r="AA241">
        <v>171175.66</v>
      </c>
      <c r="AB241">
        <v>2139251</v>
      </c>
      <c r="AC241">
        <v>6058759.6100000003</v>
      </c>
      <c r="AD241">
        <v>5216.1099999999997</v>
      </c>
      <c r="AE241">
        <v>8238.52</v>
      </c>
      <c r="AF241">
        <v>7369</v>
      </c>
      <c r="AG241">
        <v>14401</v>
      </c>
      <c r="AH241">
        <v>573867.05000000005</v>
      </c>
      <c r="AI241">
        <v>160867</v>
      </c>
      <c r="AJ241">
        <v>7849.79</v>
      </c>
      <c r="AK241">
        <v>540263</v>
      </c>
      <c r="AL241">
        <v>37492</v>
      </c>
      <c r="AM241">
        <v>26997.599999999999</v>
      </c>
      <c r="AN241">
        <v>71.89</v>
      </c>
      <c r="AO241">
        <v>73.48</v>
      </c>
      <c r="AP241">
        <v>74</v>
      </c>
      <c r="AQ241">
        <v>165</v>
      </c>
      <c r="AR241">
        <v>21598.080000000002</v>
      </c>
      <c r="AS241">
        <v>318</v>
      </c>
      <c r="AT241">
        <v>86687.42</v>
      </c>
      <c r="AU241">
        <v>16987142</v>
      </c>
      <c r="AV241">
        <v>522596</v>
      </c>
      <c r="AW241">
        <v>274192.18</v>
      </c>
      <c r="AX241">
        <v>22.8</v>
      </c>
      <c r="AY241">
        <v>63.78</v>
      </c>
      <c r="AZ241">
        <v>228</v>
      </c>
      <c r="BA241">
        <v>828</v>
      </c>
      <c r="BB241">
        <v>29203.39</v>
      </c>
      <c r="BC241">
        <v>33644</v>
      </c>
      <c r="BD241">
        <v>33544.71</v>
      </c>
      <c r="BE241">
        <v>21677751</v>
      </c>
      <c r="BF241">
        <v>174368</v>
      </c>
      <c r="BG241">
        <v>659466.99</v>
      </c>
      <c r="BH241">
        <v>147.06</v>
      </c>
      <c r="BI241">
        <v>153.82</v>
      </c>
      <c r="BJ241">
        <v>98</v>
      </c>
      <c r="BK241">
        <v>197</v>
      </c>
      <c r="BL241">
        <v>57713.41</v>
      </c>
      <c r="BM241">
        <v>3837</v>
      </c>
    </row>
    <row r="242" spans="1:65">
      <c r="A242" s="1">
        <v>44071</v>
      </c>
      <c r="B242" s="1">
        <v>44066</v>
      </c>
      <c r="C242">
        <v>104288437.67</v>
      </c>
      <c r="D242">
        <v>34205909</v>
      </c>
      <c r="E242">
        <v>2624518</v>
      </c>
      <c r="F242">
        <v>13544561</v>
      </c>
      <c r="G242">
        <v>169294.16</v>
      </c>
      <c r="H242">
        <v>354307464</v>
      </c>
      <c r="I242">
        <v>3639471</v>
      </c>
      <c r="J242">
        <v>6013651.5099999998</v>
      </c>
      <c r="K242">
        <v>12962.52</v>
      </c>
      <c r="L242">
        <v>18587.13</v>
      </c>
      <c r="M242">
        <v>14880</v>
      </c>
      <c r="N242">
        <v>25972</v>
      </c>
      <c r="O242">
        <v>612667.61</v>
      </c>
      <c r="P242">
        <v>131869</v>
      </c>
      <c r="Q242">
        <v>140838.68</v>
      </c>
      <c r="R242">
        <v>21522849</v>
      </c>
      <c r="S242">
        <v>702590</v>
      </c>
      <c r="T242">
        <v>1422249.45</v>
      </c>
      <c r="U242">
        <v>3629.51</v>
      </c>
      <c r="V242">
        <v>5170.62</v>
      </c>
      <c r="W242">
        <v>4229</v>
      </c>
      <c r="X242">
        <v>7077</v>
      </c>
      <c r="Y242">
        <v>146892.1</v>
      </c>
      <c r="Z242">
        <v>33985</v>
      </c>
      <c r="AA242">
        <v>173126.07</v>
      </c>
      <c r="AB242">
        <v>2239240</v>
      </c>
      <c r="AC242">
        <v>6094381.9100000001</v>
      </c>
      <c r="AD242">
        <v>4993.82</v>
      </c>
      <c r="AE242">
        <v>8171.45</v>
      </c>
      <c r="AF242">
        <v>6971</v>
      </c>
      <c r="AG242">
        <v>14104</v>
      </c>
      <c r="AH242">
        <v>577411.35</v>
      </c>
      <c r="AI242">
        <v>165428</v>
      </c>
      <c r="AJ242">
        <v>7933.85</v>
      </c>
      <c r="AK242">
        <v>563047</v>
      </c>
      <c r="AL242">
        <v>39046</v>
      </c>
      <c r="AM242">
        <v>45954.85</v>
      </c>
      <c r="AN242">
        <v>69.37</v>
      </c>
      <c r="AO242">
        <v>72.41</v>
      </c>
      <c r="AP242">
        <v>76</v>
      </c>
      <c r="AQ242">
        <v>215</v>
      </c>
      <c r="AR242">
        <v>36763.879999999997</v>
      </c>
      <c r="AS242">
        <v>532</v>
      </c>
      <c r="AT242">
        <v>88199.48</v>
      </c>
      <c r="AU242">
        <v>16640284</v>
      </c>
      <c r="AV242">
        <v>473174</v>
      </c>
      <c r="AW242">
        <v>270996.44</v>
      </c>
      <c r="AX242">
        <v>16</v>
      </c>
      <c r="AY242">
        <v>52.06</v>
      </c>
      <c r="AZ242">
        <v>160</v>
      </c>
      <c r="BA242">
        <v>688</v>
      </c>
      <c r="BB242">
        <v>29280.83</v>
      </c>
      <c r="BC242">
        <v>31652</v>
      </c>
      <c r="BD242">
        <v>50823.360000000001</v>
      </c>
      <c r="BE242">
        <v>35789223</v>
      </c>
      <c r="BF242">
        <v>197262</v>
      </c>
      <c r="BG242">
        <v>533129.04</v>
      </c>
      <c r="BH242">
        <v>214.5</v>
      </c>
      <c r="BI242">
        <v>220.78</v>
      </c>
      <c r="BJ242">
        <v>131</v>
      </c>
      <c r="BK242">
        <v>223</v>
      </c>
      <c r="BL242">
        <v>54463.09</v>
      </c>
      <c r="BM242">
        <v>3421</v>
      </c>
    </row>
    <row r="243" spans="1:65">
      <c r="A243" s="1">
        <v>44072</v>
      </c>
      <c r="B243" s="1">
        <v>44066</v>
      </c>
      <c r="C243">
        <v>98831603.430000007</v>
      </c>
      <c r="D243">
        <v>32893630</v>
      </c>
      <c r="E243">
        <v>2775970</v>
      </c>
      <c r="F243">
        <v>12322478</v>
      </c>
      <c r="G243">
        <v>191916.35</v>
      </c>
      <c r="H243">
        <v>402702977</v>
      </c>
      <c r="I243">
        <v>4233096</v>
      </c>
      <c r="J243">
        <v>6612803.8099999996</v>
      </c>
      <c r="K243">
        <v>14131.6</v>
      </c>
      <c r="L243">
        <v>20487.5</v>
      </c>
      <c r="M243">
        <v>16171</v>
      </c>
      <c r="N243">
        <v>28600</v>
      </c>
      <c r="O243">
        <v>671166.6</v>
      </c>
      <c r="P243">
        <v>146040</v>
      </c>
      <c r="Q243">
        <v>201879.23</v>
      </c>
      <c r="R243">
        <v>26810575</v>
      </c>
      <c r="S243">
        <v>905549</v>
      </c>
      <c r="T243">
        <v>1734217.29</v>
      </c>
      <c r="U243">
        <v>4409.66</v>
      </c>
      <c r="V243">
        <v>6474.15</v>
      </c>
      <c r="W243">
        <v>5157</v>
      </c>
      <c r="X243">
        <v>9009</v>
      </c>
      <c r="Y243">
        <v>179059.08</v>
      </c>
      <c r="Z243">
        <v>42439</v>
      </c>
      <c r="AA243">
        <v>158920.44</v>
      </c>
      <c r="AB243">
        <v>2286135</v>
      </c>
      <c r="AC243">
        <v>5988513.6799999997</v>
      </c>
      <c r="AD243">
        <v>5222.63</v>
      </c>
      <c r="AE243">
        <v>8429.23</v>
      </c>
      <c r="AF243">
        <v>7165</v>
      </c>
      <c r="AG243">
        <v>14387</v>
      </c>
      <c r="AH243">
        <v>568941.25</v>
      </c>
      <c r="AI243">
        <v>164821</v>
      </c>
      <c r="AJ243">
        <v>8091.91</v>
      </c>
      <c r="AK243">
        <v>621760</v>
      </c>
      <c r="AL243">
        <v>43298</v>
      </c>
      <c r="AM243">
        <v>41806.980000000003</v>
      </c>
      <c r="AN243">
        <v>66.650000000000006</v>
      </c>
      <c r="AO243">
        <v>69.08</v>
      </c>
      <c r="AP243">
        <v>72</v>
      </c>
      <c r="AQ243">
        <v>196</v>
      </c>
      <c r="AR243">
        <v>33445.589999999997</v>
      </c>
      <c r="AS243">
        <v>360</v>
      </c>
      <c r="AT243">
        <v>88581.9</v>
      </c>
      <c r="AU243">
        <v>17816574</v>
      </c>
      <c r="AV243">
        <v>544294</v>
      </c>
      <c r="AW243">
        <v>267668.09000000003</v>
      </c>
      <c r="AX243">
        <v>22.4</v>
      </c>
      <c r="AY243">
        <v>62.01</v>
      </c>
      <c r="AZ243">
        <v>224</v>
      </c>
      <c r="BA243">
        <v>804</v>
      </c>
      <c r="BB243">
        <v>29471.97</v>
      </c>
      <c r="BC243">
        <v>35004</v>
      </c>
      <c r="BD243">
        <v>52768.06</v>
      </c>
      <c r="BE243">
        <v>32685640</v>
      </c>
      <c r="BF243">
        <v>199920</v>
      </c>
      <c r="BG243">
        <v>584393.06999999995</v>
      </c>
      <c r="BH243">
        <v>207.86</v>
      </c>
      <c r="BI243">
        <v>213.73</v>
      </c>
      <c r="BJ243">
        <v>126</v>
      </c>
      <c r="BK243">
        <v>212</v>
      </c>
      <c r="BL243">
        <v>57889.39</v>
      </c>
      <c r="BM243">
        <v>3339</v>
      </c>
    </row>
    <row r="244" spans="1:65">
      <c r="A244" s="1">
        <v>44073</v>
      </c>
      <c r="B244" s="1">
        <v>44073</v>
      </c>
      <c r="C244">
        <v>104849443.34999999</v>
      </c>
      <c r="D244">
        <v>32702415</v>
      </c>
      <c r="E244">
        <v>2798608</v>
      </c>
      <c r="F244">
        <v>12076795</v>
      </c>
      <c r="G244">
        <v>203387.66</v>
      </c>
      <c r="H244">
        <v>411089311</v>
      </c>
      <c r="I244">
        <v>4404092</v>
      </c>
      <c r="J244">
        <v>7298832.0599999996</v>
      </c>
      <c r="K244">
        <v>15011.19</v>
      </c>
      <c r="L244">
        <v>21787.58</v>
      </c>
      <c r="M244">
        <v>17201</v>
      </c>
      <c r="N244">
        <v>30447</v>
      </c>
      <c r="O244">
        <v>727574.94</v>
      </c>
      <c r="P244">
        <v>156360</v>
      </c>
      <c r="Q244">
        <v>193668.26</v>
      </c>
      <c r="R244">
        <v>25729801</v>
      </c>
      <c r="S244">
        <v>863062</v>
      </c>
      <c r="T244">
        <v>1700762.77</v>
      </c>
      <c r="U244">
        <v>4277.4799999999996</v>
      </c>
      <c r="V244">
        <v>6227.63</v>
      </c>
      <c r="W244">
        <v>4999</v>
      </c>
      <c r="X244">
        <v>8644</v>
      </c>
      <c r="Y244">
        <v>175952.69</v>
      </c>
      <c r="Z244">
        <v>40716</v>
      </c>
      <c r="AA244">
        <v>173073.42</v>
      </c>
      <c r="AB244">
        <v>2295312</v>
      </c>
      <c r="AC244">
        <v>5856763.3399999999</v>
      </c>
      <c r="AD244">
        <v>5043.51</v>
      </c>
      <c r="AE244">
        <v>8120.69</v>
      </c>
      <c r="AF244">
        <v>6915</v>
      </c>
      <c r="AG244">
        <v>13985</v>
      </c>
      <c r="AH244">
        <v>568933.38</v>
      </c>
      <c r="AI244">
        <v>166580</v>
      </c>
      <c r="AJ244">
        <v>8335.81</v>
      </c>
      <c r="AK244">
        <v>708076</v>
      </c>
      <c r="AL244">
        <v>51856</v>
      </c>
      <c r="AM244">
        <v>47339.8</v>
      </c>
      <c r="AN244">
        <v>83.33</v>
      </c>
      <c r="AO244">
        <v>86.52</v>
      </c>
      <c r="AP244">
        <v>89</v>
      </c>
      <c r="AQ244">
        <v>239</v>
      </c>
      <c r="AR244">
        <v>37871.839999999997</v>
      </c>
      <c r="AS244">
        <v>561</v>
      </c>
      <c r="AT244">
        <v>89349.98</v>
      </c>
      <c r="AU244">
        <v>18948842</v>
      </c>
      <c r="AV244">
        <v>601720</v>
      </c>
      <c r="AW244">
        <v>304743.52</v>
      </c>
      <c r="AX244">
        <v>16.8</v>
      </c>
      <c r="AY244">
        <v>55.87</v>
      </c>
      <c r="AZ244">
        <v>168</v>
      </c>
      <c r="BA244">
        <v>740</v>
      </c>
      <c r="BB244">
        <v>32235.95</v>
      </c>
      <c r="BC244">
        <v>36632</v>
      </c>
      <c r="BD244">
        <v>42525.53</v>
      </c>
      <c r="BE244">
        <v>28250200</v>
      </c>
      <c r="BF244">
        <v>181380</v>
      </c>
      <c r="BG244">
        <v>646944.21</v>
      </c>
      <c r="BH244">
        <v>186.04</v>
      </c>
      <c r="BI244">
        <v>192.87</v>
      </c>
      <c r="BJ244">
        <v>111</v>
      </c>
      <c r="BK244">
        <v>211</v>
      </c>
      <c r="BL244">
        <v>59453.51</v>
      </c>
      <c r="BM244">
        <v>3370</v>
      </c>
    </row>
    <row r="245" spans="1:65">
      <c r="A245" s="1">
        <v>44074</v>
      </c>
      <c r="B245" s="1">
        <v>44073</v>
      </c>
      <c r="C245">
        <v>118845861.2</v>
      </c>
      <c r="D245">
        <v>37324532</v>
      </c>
      <c r="E245">
        <v>2855460</v>
      </c>
      <c r="F245">
        <v>15828962</v>
      </c>
      <c r="G245">
        <v>234095.54</v>
      </c>
      <c r="H245">
        <v>412799299</v>
      </c>
      <c r="I245">
        <v>4285291</v>
      </c>
      <c r="J245">
        <v>7788856.6299999999</v>
      </c>
      <c r="K245">
        <v>15505.28</v>
      </c>
      <c r="L245">
        <v>22305.06</v>
      </c>
      <c r="M245">
        <v>17847</v>
      </c>
      <c r="N245">
        <v>31375</v>
      </c>
      <c r="O245">
        <v>770540.26</v>
      </c>
      <c r="P245">
        <v>161465</v>
      </c>
      <c r="Q245">
        <v>179914.59</v>
      </c>
      <c r="R245">
        <v>23034443</v>
      </c>
      <c r="S245">
        <v>767183</v>
      </c>
      <c r="T245">
        <v>1647557.24</v>
      </c>
      <c r="U245">
        <v>4203.96</v>
      </c>
      <c r="V245">
        <v>6072.36</v>
      </c>
      <c r="W245">
        <v>4887</v>
      </c>
      <c r="X245">
        <v>8328</v>
      </c>
      <c r="Y245">
        <v>168176.48</v>
      </c>
      <c r="Z245">
        <v>38450</v>
      </c>
      <c r="AA245">
        <v>199570.36</v>
      </c>
      <c r="AB245">
        <v>2543426</v>
      </c>
      <c r="AC245">
        <v>7372770.5199999996</v>
      </c>
      <c r="AD245">
        <v>5804.16</v>
      </c>
      <c r="AE245">
        <v>9411.93</v>
      </c>
      <c r="AF245">
        <v>8045</v>
      </c>
      <c r="AG245">
        <v>16384</v>
      </c>
      <c r="AH245">
        <v>692424.15</v>
      </c>
      <c r="AI245">
        <v>188205</v>
      </c>
      <c r="AJ245">
        <v>8191.73</v>
      </c>
      <c r="AK245">
        <v>700441</v>
      </c>
      <c r="AL245">
        <v>47492</v>
      </c>
      <c r="AM245">
        <v>59953.07</v>
      </c>
      <c r="AN245">
        <v>100.29</v>
      </c>
      <c r="AO245">
        <v>103.24</v>
      </c>
      <c r="AP245">
        <v>104</v>
      </c>
      <c r="AQ245">
        <v>292</v>
      </c>
      <c r="AR245">
        <v>47962.46</v>
      </c>
      <c r="AS245">
        <v>622</v>
      </c>
      <c r="AT245">
        <v>117416.22</v>
      </c>
      <c r="AU245">
        <v>22972922</v>
      </c>
      <c r="AV245">
        <v>564110</v>
      </c>
      <c r="AW245">
        <v>331697.64</v>
      </c>
      <c r="AX245">
        <v>21.2</v>
      </c>
      <c r="AY245">
        <v>68.19</v>
      </c>
      <c r="AZ245">
        <v>212</v>
      </c>
      <c r="BA245">
        <v>900</v>
      </c>
      <c r="BB245">
        <v>35652.76</v>
      </c>
      <c r="BC245">
        <v>36676</v>
      </c>
      <c r="BD245">
        <v>48669.19</v>
      </c>
      <c r="BE245">
        <v>44981696</v>
      </c>
      <c r="BF245">
        <v>220319</v>
      </c>
      <c r="BG245">
        <v>701291.65</v>
      </c>
      <c r="BH245">
        <v>236.74</v>
      </c>
      <c r="BI245">
        <v>243.5</v>
      </c>
      <c r="BJ245">
        <v>141</v>
      </c>
      <c r="BK245">
        <v>240</v>
      </c>
      <c r="BL245">
        <v>69109.89</v>
      </c>
      <c r="BM245">
        <v>4230</v>
      </c>
    </row>
    <row r="246" spans="1:65">
      <c r="A246" s="1">
        <v>44075</v>
      </c>
      <c r="B246" s="1">
        <v>44073</v>
      </c>
      <c r="C246">
        <v>117804109.02</v>
      </c>
      <c r="D246">
        <v>35774442</v>
      </c>
      <c r="E246">
        <v>2772658</v>
      </c>
      <c r="F246">
        <v>14172816</v>
      </c>
      <c r="G246">
        <v>252443.61</v>
      </c>
      <c r="H246">
        <v>402738614</v>
      </c>
      <c r="I246">
        <v>4153036</v>
      </c>
      <c r="J246">
        <v>7457859.4900000002</v>
      </c>
      <c r="K246">
        <v>15795.68</v>
      </c>
      <c r="L246">
        <v>22514.17</v>
      </c>
      <c r="M246">
        <v>18168</v>
      </c>
      <c r="N246">
        <v>31488</v>
      </c>
      <c r="O246">
        <v>751619.79</v>
      </c>
      <c r="P246">
        <v>155987</v>
      </c>
      <c r="Q246">
        <v>151319.59</v>
      </c>
      <c r="R246">
        <v>19933198</v>
      </c>
      <c r="S246">
        <v>641319</v>
      </c>
      <c r="T246">
        <v>1398306.74</v>
      </c>
      <c r="U246">
        <v>3545.8</v>
      </c>
      <c r="V246">
        <v>5071.2700000000004</v>
      </c>
      <c r="W246">
        <v>4135</v>
      </c>
      <c r="X246">
        <v>6946</v>
      </c>
      <c r="Y246">
        <v>143178.81</v>
      </c>
      <c r="Z246">
        <v>32510</v>
      </c>
      <c r="AA246">
        <v>184791.2</v>
      </c>
      <c r="AB246">
        <v>2567095</v>
      </c>
      <c r="AC246">
        <v>6775545.3700000001</v>
      </c>
      <c r="AD246">
        <v>5627.5</v>
      </c>
      <c r="AE246">
        <v>9113.2800000000007</v>
      </c>
      <c r="AF246">
        <v>7830</v>
      </c>
      <c r="AG246">
        <v>15889</v>
      </c>
      <c r="AH246">
        <v>652774.52</v>
      </c>
      <c r="AI246">
        <v>183276</v>
      </c>
      <c r="AJ246">
        <v>8181.86</v>
      </c>
      <c r="AK246">
        <v>707612</v>
      </c>
      <c r="AL246">
        <v>43142</v>
      </c>
      <c r="AM246">
        <v>62728.72</v>
      </c>
      <c r="AN246">
        <v>83.23</v>
      </c>
      <c r="AO246">
        <v>85.24</v>
      </c>
      <c r="AP246">
        <v>88</v>
      </c>
      <c r="AQ246">
        <v>260</v>
      </c>
      <c r="AR246">
        <v>50182.97</v>
      </c>
      <c r="AS246">
        <v>564</v>
      </c>
      <c r="AT246">
        <v>120826.32</v>
      </c>
      <c r="AU246">
        <v>22039954</v>
      </c>
      <c r="AV246">
        <v>532730</v>
      </c>
      <c r="AW246">
        <v>296364.08</v>
      </c>
      <c r="AX246">
        <v>24.4</v>
      </c>
      <c r="AY246">
        <v>70.3</v>
      </c>
      <c r="AZ246">
        <v>244</v>
      </c>
      <c r="BA246">
        <v>916</v>
      </c>
      <c r="BB246">
        <v>31443.55</v>
      </c>
      <c r="BC246">
        <v>35564</v>
      </c>
      <c r="BD246">
        <v>44151.38</v>
      </c>
      <c r="BE246">
        <v>38714038</v>
      </c>
      <c r="BF246">
        <v>198144</v>
      </c>
      <c r="BG246">
        <v>622503.84</v>
      </c>
      <c r="BH246">
        <v>172.92</v>
      </c>
      <c r="BI246">
        <v>179.41</v>
      </c>
      <c r="BJ246">
        <v>110</v>
      </c>
      <c r="BK246">
        <v>205</v>
      </c>
      <c r="BL246">
        <v>61115.09</v>
      </c>
      <c r="BM246">
        <v>3846</v>
      </c>
    </row>
    <row r="247" spans="1:65">
      <c r="A247" s="1">
        <v>44076</v>
      </c>
      <c r="B247" s="1">
        <v>44073</v>
      </c>
      <c r="C247">
        <v>112077393.59</v>
      </c>
      <c r="D247">
        <v>35470475</v>
      </c>
      <c r="E247">
        <v>2751966</v>
      </c>
      <c r="F247">
        <v>10431062</v>
      </c>
      <c r="G247">
        <v>258280.71</v>
      </c>
      <c r="H247">
        <v>392807334</v>
      </c>
      <c r="I247">
        <v>4096782</v>
      </c>
      <c r="J247">
        <v>7120168.7199999997</v>
      </c>
      <c r="K247">
        <v>14818.78</v>
      </c>
      <c r="L247">
        <v>21201.49</v>
      </c>
      <c r="M247">
        <v>17028</v>
      </c>
      <c r="N247">
        <v>29676</v>
      </c>
      <c r="O247">
        <v>711283.7</v>
      </c>
      <c r="P247">
        <v>151299</v>
      </c>
      <c r="Q247">
        <v>176895.6</v>
      </c>
      <c r="R247">
        <v>20360482</v>
      </c>
      <c r="S247">
        <v>656990</v>
      </c>
      <c r="T247">
        <v>1384815.84</v>
      </c>
      <c r="U247">
        <v>3579.37</v>
      </c>
      <c r="V247">
        <v>5137.1899999999996</v>
      </c>
      <c r="W247">
        <v>4165</v>
      </c>
      <c r="X247">
        <v>7039</v>
      </c>
      <c r="Y247">
        <v>143183.24</v>
      </c>
      <c r="Z247">
        <v>33758</v>
      </c>
      <c r="AA247">
        <v>175905.06</v>
      </c>
      <c r="AB247">
        <v>2734294</v>
      </c>
      <c r="AC247">
        <v>6396082.0300000003</v>
      </c>
      <c r="AD247">
        <v>5329.52</v>
      </c>
      <c r="AE247">
        <v>8578.83</v>
      </c>
      <c r="AF247">
        <v>7520</v>
      </c>
      <c r="AG247">
        <v>15095</v>
      </c>
      <c r="AH247">
        <v>616870.07999999996</v>
      </c>
      <c r="AI247">
        <v>172619</v>
      </c>
      <c r="AJ247">
        <v>8488.5499999999993</v>
      </c>
      <c r="AK247">
        <v>678372</v>
      </c>
      <c r="AL247">
        <v>39967</v>
      </c>
      <c r="AM247">
        <v>59758.2</v>
      </c>
      <c r="AN247">
        <v>79.95</v>
      </c>
      <c r="AO247">
        <v>82.7</v>
      </c>
      <c r="AP247">
        <v>86</v>
      </c>
      <c r="AQ247">
        <v>264</v>
      </c>
      <c r="AR247">
        <v>47806.559999999998</v>
      </c>
      <c r="AS247">
        <v>506</v>
      </c>
      <c r="AT247">
        <v>120996</v>
      </c>
      <c r="AU247">
        <v>21106278</v>
      </c>
      <c r="AV247">
        <v>512214</v>
      </c>
      <c r="AW247">
        <v>308249.8</v>
      </c>
      <c r="AX247">
        <v>19.2</v>
      </c>
      <c r="AY247">
        <v>58.81</v>
      </c>
      <c r="AZ247">
        <v>192</v>
      </c>
      <c r="BA247">
        <v>772</v>
      </c>
      <c r="BB247">
        <v>33208.61</v>
      </c>
      <c r="BC247">
        <v>36120</v>
      </c>
      <c r="BD247">
        <v>22096.28</v>
      </c>
      <c r="BE247">
        <v>12780733</v>
      </c>
      <c r="BF247">
        <v>95316</v>
      </c>
      <c r="BG247">
        <v>414296.93</v>
      </c>
      <c r="BH247">
        <v>108.74</v>
      </c>
      <c r="BI247">
        <v>112.77</v>
      </c>
      <c r="BJ247">
        <v>68</v>
      </c>
      <c r="BK247">
        <v>127</v>
      </c>
      <c r="BL247">
        <v>36266.99</v>
      </c>
      <c r="BM247">
        <v>2432</v>
      </c>
    </row>
    <row r="248" spans="1:65">
      <c r="A248" s="1">
        <v>44077</v>
      </c>
      <c r="B248" s="1">
        <v>44073</v>
      </c>
      <c r="C248">
        <v>110951752.95</v>
      </c>
      <c r="D248">
        <v>35015279</v>
      </c>
      <c r="E248">
        <v>2652647</v>
      </c>
      <c r="F248">
        <v>13768292</v>
      </c>
      <c r="G248">
        <v>268614.82</v>
      </c>
      <c r="H248">
        <v>389795918</v>
      </c>
      <c r="I248">
        <v>4074740</v>
      </c>
      <c r="J248">
        <v>6900440.5899999999</v>
      </c>
      <c r="K248">
        <v>14561.68</v>
      </c>
      <c r="L248">
        <v>20756.04</v>
      </c>
      <c r="M248">
        <v>16693</v>
      </c>
      <c r="N248">
        <v>28894</v>
      </c>
      <c r="O248">
        <v>705322.73</v>
      </c>
      <c r="P248">
        <v>145420</v>
      </c>
      <c r="Q248">
        <v>122404.62</v>
      </c>
      <c r="R248">
        <v>18026604</v>
      </c>
      <c r="S248">
        <v>582645</v>
      </c>
      <c r="T248">
        <v>1257592.68</v>
      </c>
      <c r="U248">
        <v>3409.92</v>
      </c>
      <c r="V248">
        <v>4895.71</v>
      </c>
      <c r="W248">
        <v>3978</v>
      </c>
      <c r="X248">
        <v>6737</v>
      </c>
      <c r="Y248">
        <v>133634.43</v>
      </c>
      <c r="Z248">
        <v>31070</v>
      </c>
      <c r="AA248">
        <v>180891.82</v>
      </c>
      <c r="AB248">
        <v>2849832</v>
      </c>
      <c r="AC248">
        <v>6470728.3200000003</v>
      </c>
      <c r="AD248">
        <v>5549.69</v>
      </c>
      <c r="AE248">
        <v>9012.77</v>
      </c>
      <c r="AF248">
        <v>7620</v>
      </c>
      <c r="AG248">
        <v>15407</v>
      </c>
      <c r="AH248">
        <v>646149.24</v>
      </c>
      <c r="AI248">
        <v>179600</v>
      </c>
      <c r="AJ248">
        <v>8505.51</v>
      </c>
      <c r="AK248">
        <v>668732</v>
      </c>
      <c r="AL248">
        <v>38941</v>
      </c>
      <c r="AM248">
        <v>70073.05</v>
      </c>
      <c r="AN248">
        <v>67.489999999999995</v>
      </c>
      <c r="AO248">
        <v>70.81</v>
      </c>
      <c r="AP248">
        <v>71</v>
      </c>
      <c r="AQ248">
        <v>267</v>
      </c>
      <c r="AR248">
        <v>56058.44</v>
      </c>
      <c r="AS248">
        <v>556</v>
      </c>
      <c r="AT248">
        <v>96402.1</v>
      </c>
      <c r="AU248">
        <v>18460760</v>
      </c>
      <c r="AV248">
        <v>461644</v>
      </c>
      <c r="AW248">
        <v>406286.86</v>
      </c>
      <c r="AX248">
        <v>10.4</v>
      </c>
      <c r="AY248">
        <v>27.34</v>
      </c>
      <c r="AZ248">
        <v>104</v>
      </c>
      <c r="BA248">
        <v>352</v>
      </c>
      <c r="BB248">
        <v>43605.77</v>
      </c>
      <c r="BC248">
        <v>50836</v>
      </c>
      <c r="BD248">
        <v>13030.2</v>
      </c>
      <c r="BE248">
        <v>7566386</v>
      </c>
      <c r="BF248">
        <v>50194</v>
      </c>
      <c r="BG248">
        <v>524398.69999999995</v>
      </c>
      <c r="BH248">
        <v>140</v>
      </c>
      <c r="BI248">
        <v>145.26</v>
      </c>
      <c r="BJ248">
        <v>92</v>
      </c>
      <c r="BK248">
        <v>169</v>
      </c>
      <c r="BL248">
        <v>48884.63</v>
      </c>
      <c r="BM248">
        <v>3188</v>
      </c>
    </row>
    <row r="249" spans="1:65">
      <c r="A249" s="1">
        <v>44078</v>
      </c>
      <c r="B249" s="1">
        <v>44073</v>
      </c>
      <c r="C249">
        <v>102105776.22</v>
      </c>
      <c r="D249">
        <v>33434201</v>
      </c>
      <c r="E249">
        <v>2520453</v>
      </c>
      <c r="F249">
        <v>12992283</v>
      </c>
      <c r="G249">
        <v>238494.03</v>
      </c>
      <c r="H249">
        <v>361302177</v>
      </c>
      <c r="I249">
        <v>3758028</v>
      </c>
      <c r="J249">
        <v>5011268.08</v>
      </c>
      <c r="K249">
        <v>13013.12</v>
      </c>
      <c r="L249">
        <v>18648.29</v>
      </c>
      <c r="M249">
        <v>14889</v>
      </c>
      <c r="N249">
        <v>25941</v>
      </c>
      <c r="O249">
        <v>487066.36</v>
      </c>
      <c r="P249">
        <v>128642</v>
      </c>
      <c r="Q249">
        <v>116017.28</v>
      </c>
      <c r="R249">
        <v>19104689</v>
      </c>
      <c r="S249">
        <v>635441</v>
      </c>
      <c r="T249">
        <v>982441.94</v>
      </c>
      <c r="U249">
        <v>3784.88</v>
      </c>
      <c r="V249">
        <v>5379.24</v>
      </c>
      <c r="W249">
        <v>4420</v>
      </c>
      <c r="X249">
        <v>7379</v>
      </c>
      <c r="Y249">
        <v>98480.08</v>
      </c>
      <c r="Z249">
        <v>32997</v>
      </c>
      <c r="AA249">
        <v>153800.56</v>
      </c>
      <c r="AB249">
        <v>2579903</v>
      </c>
      <c r="AC249">
        <v>5712263.5700000003</v>
      </c>
      <c r="AD249">
        <v>4663.3900000000003</v>
      </c>
      <c r="AE249">
        <v>7524.77</v>
      </c>
      <c r="AF249">
        <v>6456</v>
      </c>
      <c r="AG249">
        <v>12989</v>
      </c>
      <c r="AH249">
        <v>545904.28</v>
      </c>
      <c r="AI249">
        <v>157747</v>
      </c>
      <c r="AJ249">
        <v>8417.5499999999993</v>
      </c>
      <c r="AK249">
        <v>652521</v>
      </c>
      <c r="AL249">
        <v>36156</v>
      </c>
      <c r="AM249">
        <v>68822.710000000006</v>
      </c>
      <c r="AN249">
        <v>87.27</v>
      </c>
      <c r="AO249">
        <v>89.68</v>
      </c>
      <c r="AP249">
        <v>93</v>
      </c>
      <c r="AQ249">
        <v>292</v>
      </c>
      <c r="AR249">
        <v>55058.17</v>
      </c>
      <c r="AS249">
        <v>581</v>
      </c>
      <c r="AT249">
        <v>95774.04</v>
      </c>
      <c r="AU249">
        <v>17825700</v>
      </c>
      <c r="AV249">
        <v>392698</v>
      </c>
      <c r="AW249">
        <v>331025.64</v>
      </c>
      <c r="AX249">
        <v>4</v>
      </c>
      <c r="AY249">
        <v>8.92</v>
      </c>
      <c r="AZ249">
        <v>40</v>
      </c>
      <c r="BA249">
        <v>112</v>
      </c>
      <c r="BB249">
        <v>35826.39</v>
      </c>
      <c r="BC249">
        <v>42736</v>
      </c>
      <c r="BD249">
        <v>24920.21</v>
      </c>
      <c r="BE249">
        <v>16029317</v>
      </c>
      <c r="BF249">
        <v>146440</v>
      </c>
      <c r="BG249">
        <v>366384.06</v>
      </c>
      <c r="BH249">
        <v>120.4</v>
      </c>
      <c r="BI249">
        <v>124.77</v>
      </c>
      <c r="BJ249">
        <v>72</v>
      </c>
      <c r="BK249">
        <v>136</v>
      </c>
      <c r="BL249">
        <v>38964.870000000003</v>
      </c>
      <c r="BM249">
        <v>2283</v>
      </c>
    </row>
    <row r="250" spans="1:65">
      <c r="A250" s="1">
        <v>44079</v>
      </c>
      <c r="B250" s="1">
        <v>44073</v>
      </c>
      <c r="C250">
        <v>89268919.060000002</v>
      </c>
      <c r="D250">
        <v>31722317</v>
      </c>
      <c r="E250">
        <v>2553367</v>
      </c>
      <c r="F250">
        <v>12033493</v>
      </c>
      <c r="G250">
        <v>246307.66</v>
      </c>
      <c r="H250">
        <v>382697303</v>
      </c>
      <c r="I250">
        <v>4069351</v>
      </c>
      <c r="J250">
        <v>6074938.8499999996</v>
      </c>
      <c r="K250">
        <v>12986.48</v>
      </c>
      <c r="L250">
        <v>18853.41</v>
      </c>
      <c r="M250">
        <v>14830</v>
      </c>
      <c r="N250">
        <v>26218</v>
      </c>
      <c r="O250">
        <v>606507.98</v>
      </c>
      <c r="P250">
        <v>132289</v>
      </c>
      <c r="Q250">
        <v>141624.32999999999</v>
      </c>
      <c r="R250">
        <v>22549764</v>
      </c>
      <c r="S250">
        <v>769575</v>
      </c>
      <c r="T250">
        <v>1491126.9</v>
      </c>
      <c r="U250">
        <v>4218.08</v>
      </c>
      <c r="V250">
        <v>6050.96</v>
      </c>
      <c r="W250">
        <v>4931</v>
      </c>
      <c r="X250">
        <v>8373</v>
      </c>
      <c r="Y250">
        <v>156185.82999999999</v>
      </c>
      <c r="Z250">
        <v>37844</v>
      </c>
      <c r="AA250">
        <v>145231.35</v>
      </c>
      <c r="AB250">
        <v>2766337</v>
      </c>
      <c r="AC250">
        <v>5273427.75</v>
      </c>
      <c r="AD250">
        <v>5075.42</v>
      </c>
      <c r="AE250">
        <v>8154.93</v>
      </c>
      <c r="AF250">
        <v>6774</v>
      </c>
      <c r="AG250">
        <v>13589</v>
      </c>
      <c r="AH250">
        <v>523021.59</v>
      </c>
      <c r="AI250">
        <v>153788</v>
      </c>
      <c r="AJ250">
        <v>8849.85</v>
      </c>
      <c r="AK250">
        <v>629024</v>
      </c>
      <c r="AL250">
        <v>36066</v>
      </c>
      <c r="AM250">
        <v>50664.66</v>
      </c>
      <c r="AN250">
        <v>56.31</v>
      </c>
      <c r="AO250">
        <v>58.52</v>
      </c>
      <c r="AP250">
        <v>59</v>
      </c>
      <c r="AQ250">
        <v>208</v>
      </c>
      <c r="AR250">
        <v>40531.730000000003</v>
      </c>
      <c r="AS250">
        <v>381</v>
      </c>
      <c r="AT250">
        <v>97704.2</v>
      </c>
      <c r="AU250">
        <v>18254148</v>
      </c>
      <c r="AV250">
        <v>403110</v>
      </c>
      <c r="AW250">
        <v>298585.96999999997</v>
      </c>
      <c r="AX250">
        <v>6.8</v>
      </c>
      <c r="AY250">
        <v>9.5299999999999994</v>
      </c>
      <c r="AZ250">
        <v>68</v>
      </c>
      <c r="BA250">
        <v>108</v>
      </c>
      <c r="BB250">
        <v>32912.53</v>
      </c>
      <c r="BC250">
        <v>40276</v>
      </c>
      <c r="BD250">
        <v>53527.06</v>
      </c>
      <c r="BE250">
        <v>33779450</v>
      </c>
      <c r="BF250">
        <v>250465</v>
      </c>
      <c r="BG250">
        <v>540345.94999999995</v>
      </c>
      <c r="BH250">
        <v>182.6</v>
      </c>
      <c r="BI250">
        <v>190.59</v>
      </c>
      <c r="BJ250">
        <v>113</v>
      </c>
      <c r="BK250">
        <v>230</v>
      </c>
      <c r="BL250">
        <v>55177.97</v>
      </c>
      <c r="BM250">
        <v>3577</v>
      </c>
    </row>
    <row r="251" spans="1:65">
      <c r="A251" s="1">
        <v>44080</v>
      </c>
      <c r="B251" s="1">
        <v>44080</v>
      </c>
      <c r="C251">
        <v>95859039.879999995</v>
      </c>
      <c r="D251">
        <v>31400334</v>
      </c>
      <c r="E251">
        <v>2665715</v>
      </c>
      <c r="F251">
        <v>11223067</v>
      </c>
      <c r="G251">
        <v>287487.96000000002</v>
      </c>
      <c r="H251">
        <v>419224444</v>
      </c>
      <c r="I251">
        <v>4486551</v>
      </c>
      <c r="J251">
        <v>6725720.9500000002</v>
      </c>
      <c r="K251">
        <v>13560.76</v>
      </c>
      <c r="L251">
        <v>19938.72</v>
      </c>
      <c r="M251">
        <v>15495</v>
      </c>
      <c r="N251">
        <v>27895</v>
      </c>
      <c r="O251">
        <v>672678.39</v>
      </c>
      <c r="P251">
        <v>144892</v>
      </c>
      <c r="Q251">
        <v>195137.58</v>
      </c>
      <c r="R251">
        <v>25489285</v>
      </c>
      <c r="S251">
        <v>897450</v>
      </c>
      <c r="T251">
        <v>1625357.07</v>
      </c>
      <c r="U251">
        <v>4665.93</v>
      </c>
      <c r="V251">
        <v>6756.75</v>
      </c>
      <c r="W251">
        <v>5455</v>
      </c>
      <c r="X251">
        <v>9386</v>
      </c>
      <c r="Y251">
        <v>174116.16</v>
      </c>
      <c r="Z251">
        <v>42112</v>
      </c>
      <c r="AA251">
        <v>156168.60999999999</v>
      </c>
      <c r="AB251">
        <v>2888967</v>
      </c>
      <c r="AC251">
        <v>5500602.8799999999</v>
      </c>
      <c r="AD251">
        <v>5028.91</v>
      </c>
      <c r="AE251">
        <v>8119.38</v>
      </c>
      <c r="AF251">
        <v>6736</v>
      </c>
      <c r="AG251">
        <v>13611</v>
      </c>
      <c r="AH251">
        <v>548767.86</v>
      </c>
      <c r="AI251">
        <v>163066</v>
      </c>
      <c r="AJ251">
        <v>8500.5300000000007</v>
      </c>
      <c r="AK251">
        <v>688829</v>
      </c>
      <c r="AL251">
        <v>39964</v>
      </c>
      <c r="AM251">
        <v>57178.85</v>
      </c>
      <c r="AN251">
        <v>70.489999999999995</v>
      </c>
      <c r="AO251">
        <v>72.89</v>
      </c>
      <c r="AP251">
        <v>74</v>
      </c>
      <c r="AQ251">
        <v>256</v>
      </c>
      <c r="AR251">
        <v>45743.08</v>
      </c>
      <c r="AS251">
        <v>473</v>
      </c>
      <c r="AT251">
        <v>95353.18</v>
      </c>
      <c r="AU251">
        <v>18745416</v>
      </c>
      <c r="AV251">
        <v>427516</v>
      </c>
      <c r="AW251">
        <v>327892.37</v>
      </c>
      <c r="AX251">
        <v>1.6</v>
      </c>
      <c r="AY251">
        <v>5.97</v>
      </c>
      <c r="AZ251">
        <v>16</v>
      </c>
      <c r="BA251">
        <v>80</v>
      </c>
      <c r="BB251">
        <v>36590.31</v>
      </c>
      <c r="BC251">
        <v>42108</v>
      </c>
      <c r="BD251">
        <v>52069.599999999999</v>
      </c>
      <c r="BE251">
        <v>36698164</v>
      </c>
      <c r="BF251">
        <v>279393</v>
      </c>
      <c r="BG251">
        <v>728236.5</v>
      </c>
      <c r="BH251">
        <v>228.6</v>
      </c>
      <c r="BI251">
        <v>236.39</v>
      </c>
      <c r="BJ251">
        <v>139</v>
      </c>
      <c r="BK251">
        <v>253</v>
      </c>
      <c r="BL251">
        <v>80113.88</v>
      </c>
      <c r="BM251">
        <v>3818</v>
      </c>
    </row>
    <row r="252" spans="1:65">
      <c r="A252" s="1">
        <v>44081</v>
      </c>
      <c r="B252" s="1">
        <v>44080</v>
      </c>
      <c r="C252">
        <v>99301084.030000001</v>
      </c>
      <c r="D252">
        <v>34297178</v>
      </c>
      <c r="E252">
        <v>2846546</v>
      </c>
      <c r="F252">
        <v>13046056</v>
      </c>
      <c r="G252">
        <v>295887.93</v>
      </c>
      <c r="H252">
        <v>414239979</v>
      </c>
      <c r="I252">
        <v>4454799</v>
      </c>
      <c r="J252">
        <v>7175782.6500000004</v>
      </c>
      <c r="K252">
        <v>14777.63</v>
      </c>
      <c r="L252">
        <v>21683.26</v>
      </c>
      <c r="M252">
        <v>16906</v>
      </c>
      <c r="N252">
        <v>30351</v>
      </c>
      <c r="O252">
        <v>723792.27</v>
      </c>
      <c r="P252">
        <v>152704</v>
      </c>
      <c r="Q252">
        <v>255719.22</v>
      </c>
      <c r="R252">
        <v>25887346</v>
      </c>
      <c r="S252">
        <v>931906</v>
      </c>
      <c r="T252">
        <v>1776480</v>
      </c>
      <c r="U252">
        <v>5112.8</v>
      </c>
      <c r="V252">
        <v>7411.03</v>
      </c>
      <c r="W252">
        <v>5968</v>
      </c>
      <c r="X252">
        <v>10243</v>
      </c>
      <c r="Y252">
        <v>193023.09</v>
      </c>
      <c r="Z252">
        <v>44070</v>
      </c>
      <c r="AA252">
        <v>164369.29</v>
      </c>
      <c r="AB252">
        <v>3075175</v>
      </c>
      <c r="AC252">
        <v>5963146.4900000002</v>
      </c>
      <c r="AD252">
        <v>5274.86</v>
      </c>
      <c r="AE252">
        <v>8661.66</v>
      </c>
      <c r="AF252">
        <v>7293</v>
      </c>
      <c r="AG252">
        <v>15067</v>
      </c>
      <c r="AH252">
        <v>594236.5</v>
      </c>
      <c r="AI252">
        <v>171956</v>
      </c>
      <c r="AJ252">
        <v>8134.51</v>
      </c>
      <c r="AK252">
        <v>681222</v>
      </c>
      <c r="AL252">
        <v>43341</v>
      </c>
      <c r="AM252">
        <v>86518.73</v>
      </c>
      <c r="AN252">
        <v>80.75</v>
      </c>
      <c r="AO252">
        <v>83.43</v>
      </c>
      <c r="AP252">
        <v>84</v>
      </c>
      <c r="AQ252">
        <v>284</v>
      </c>
      <c r="AR252">
        <v>69214.98</v>
      </c>
      <c r="AS252">
        <v>666</v>
      </c>
      <c r="AT252">
        <v>76130.66</v>
      </c>
      <c r="AU252">
        <v>14875190</v>
      </c>
      <c r="AV252">
        <v>399004</v>
      </c>
      <c r="AW252">
        <v>305544.87</v>
      </c>
      <c r="AX252">
        <v>3.6</v>
      </c>
      <c r="AY252">
        <v>6.61</v>
      </c>
      <c r="AZ252">
        <v>36</v>
      </c>
      <c r="BA252">
        <v>80</v>
      </c>
      <c r="BB252">
        <v>33704.1</v>
      </c>
      <c r="BC252">
        <v>41512</v>
      </c>
      <c r="BD252">
        <v>50622.77</v>
      </c>
      <c r="BE252">
        <v>42104583</v>
      </c>
      <c r="BF252">
        <v>254493</v>
      </c>
      <c r="BG252">
        <v>580669.77</v>
      </c>
      <c r="BH252">
        <v>213.54</v>
      </c>
      <c r="BI252">
        <v>220.3</v>
      </c>
      <c r="BJ252">
        <v>126</v>
      </c>
      <c r="BK252">
        <v>225</v>
      </c>
      <c r="BL252">
        <v>59186.42</v>
      </c>
      <c r="BM252">
        <v>3661</v>
      </c>
    </row>
    <row r="253" spans="1:65">
      <c r="A253" s="1">
        <v>44082</v>
      </c>
      <c r="B253" s="1">
        <v>44080</v>
      </c>
      <c r="C253">
        <v>110333724.41</v>
      </c>
      <c r="D253">
        <v>36226619</v>
      </c>
      <c r="E253">
        <v>2754183</v>
      </c>
      <c r="F253">
        <v>15137748</v>
      </c>
      <c r="G253">
        <v>267906.55</v>
      </c>
      <c r="H253">
        <v>387029491</v>
      </c>
      <c r="I253">
        <v>4221860</v>
      </c>
      <c r="J253">
        <v>7248034.6299999999</v>
      </c>
      <c r="K253">
        <v>14379.52</v>
      </c>
      <c r="L253">
        <v>21103.55</v>
      </c>
      <c r="M253">
        <v>16515</v>
      </c>
      <c r="N253">
        <v>29813</v>
      </c>
      <c r="O253">
        <v>724877.11</v>
      </c>
      <c r="P253">
        <v>150504</v>
      </c>
      <c r="Q253">
        <v>220512.66</v>
      </c>
      <c r="R253">
        <v>22697252</v>
      </c>
      <c r="S253">
        <v>777509</v>
      </c>
      <c r="T253">
        <v>1554838.25</v>
      </c>
      <c r="U253">
        <v>4134.59</v>
      </c>
      <c r="V253">
        <v>5990.53</v>
      </c>
      <c r="W253">
        <v>4808</v>
      </c>
      <c r="X253">
        <v>8228</v>
      </c>
      <c r="Y253">
        <v>163274.37</v>
      </c>
      <c r="Z253">
        <v>37064</v>
      </c>
      <c r="AA253">
        <v>178301.27</v>
      </c>
      <c r="AB253">
        <v>2733187</v>
      </c>
      <c r="AC253">
        <v>6598727.71</v>
      </c>
      <c r="AD253">
        <v>5992.03</v>
      </c>
      <c r="AE253">
        <v>9682.83</v>
      </c>
      <c r="AF253">
        <v>8027</v>
      </c>
      <c r="AG253">
        <v>16290</v>
      </c>
      <c r="AH253">
        <v>621116.68999999994</v>
      </c>
      <c r="AI253">
        <v>175232</v>
      </c>
      <c r="AJ253">
        <v>8264.91</v>
      </c>
      <c r="AK253">
        <v>690394</v>
      </c>
      <c r="AL253">
        <v>44028</v>
      </c>
      <c r="AM253">
        <v>108225.06</v>
      </c>
      <c r="AN253">
        <v>82.1</v>
      </c>
      <c r="AO253">
        <v>84.09</v>
      </c>
      <c r="AP253">
        <v>85</v>
      </c>
      <c r="AQ253">
        <v>261</v>
      </c>
      <c r="AR253">
        <v>86580.05</v>
      </c>
      <c r="AS253">
        <v>545</v>
      </c>
      <c r="AT253">
        <v>89553.04</v>
      </c>
      <c r="AU253">
        <v>18115580</v>
      </c>
      <c r="AV253">
        <v>500162</v>
      </c>
      <c r="AW253">
        <v>445650.73</v>
      </c>
      <c r="AX253">
        <v>6.4</v>
      </c>
      <c r="AY253">
        <v>16.239999999999998</v>
      </c>
      <c r="AZ253">
        <v>64</v>
      </c>
      <c r="BA253">
        <v>208</v>
      </c>
      <c r="BB253">
        <v>46899.55</v>
      </c>
      <c r="BC253">
        <v>51644</v>
      </c>
      <c r="BD253">
        <v>49907.8</v>
      </c>
      <c r="BE253">
        <v>44929528</v>
      </c>
      <c r="BF253">
        <v>247860</v>
      </c>
      <c r="BG253">
        <v>579428.72</v>
      </c>
      <c r="BH253">
        <v>194.82</v>
      </c>
      <c r="BI253">
        <v>202.4</v>
      </c>
      <c r="BJ253">
        <v>121</v>
      </c>
      <c r="BK253">
        <v>232</v>
      </c>
      <c r="BL253">
        <v>56106.86</v>
      </c>
      <c r="BM253">
        <v>3489</v>
      </c>
    </row>
    <row r="254" spans="1:65">
      <c r="A254" s="1">
        <v>44083</v>
      </c>
      <c r="B254" s="1">
        <v>44080</v>
      </c>
      <c r="C254">
        <v>111537274.18000001</v>
      </c>
      <c r="D254">
        <v>34858439</v>
      </c>
      <c r="E254">
        <v>2713625</v>
      </c>
      <c r="F254">
        <v>13553886</v>
      </c>
      <c r="G254">
        <v>263254.96999999997</v>
      </c>
      <c r="H254">
        <v>385676169</v>
      </c>
      <c r="I254">
        <v>4113515</v>
      </c>
      <c r="J254">
        <v>7133317.8099999996</v>
      </c>
      <c r="K254">
        <v>14112.49</v>
      </c>
      <c r="L254">
        <v>20444.349999999999</v>
      </c>
      <c r="M254">
        <v>16198</v>
      </c>
      <c r="N254">
        <v>28704</v>
      </c>
      <c r="O254">
        <v>722814.96</v>
      </c>
      <c r="P254">
        <v>147902</v>
      </c>
      <c r="Q254">
        <v>220173.63</v>
      </c>
      <c r="R254">
        <v>21102742</v>
      </c>
      <c r="S254">
        <v>739105</v>
      </c>
      <c r="T254">
        <v>1547072.92</v>
      </c>
      <c r="U254">
        <v>3977.56</v>
      </c>
      <c r="V254">
        <v>5837.81</v>
      </c>
      <c r="W254">
        <v>4627</v>
      </c>
      <c r="X254">
        <v>8053</v>
      </c>
      <c r="Y254">
        <v>160329.19</v>
      </c>
      <c r="Z254">
        <v>36435</v>
      </c>
      <c r="AA254">
        <v>171322.47</v>
      </c>
      <c r="AB254">
        <v>2817086</v>
      </c>
      <c r="AC254">
        <v>6714759.7300000004</v>
      </c>
      <c r="AD254">
        <v>6734.68</v>
      </c>
      <c r="AE254">
        <v>11005.26</v>
      </c>
      <c r="AF254">
        <v>8855</v>
      </c>
      <c r="AG254">
        <v>18171</v>
      </c>
      <c r="AH254">
        <v>666411.9</v>
      </c>
      <c r="AI254">
        <v>184894</v>
      </c>
      <c r="AJ254">
        <v>8190.99</v>
      </c>
      <c r="AK254">
        <v>666064</v>
      </c>
      <c r="AL254">
        <v>41515</v>
      </c>
      <c r="AM254">
        <v>63304.62</v>
      </c>
      <c r="AN254">
        <v>73.48</v>
      </c>
      <c r="AO254">
        <v>77.14</v>
      </c>
      <c r="AP254">
        <v>77</v>
      </c>
      <c r="AQ254">
        <v>266</v>
      </c>
      <c r="AR254">
        <v>50643.7</v>
      </c>
      <c r="AS254">
        <v>512</v>
      </c>
      <c r="AT254">
        <v>133841.68</v>
      </c>
      <c r="AU254">
        <v>23972570</v>
      </c>
      <c r="AV254">
        <v>762092</v>
      </c>
      <c r="AW254">
        <v>708998.63</v>
      </c>
      <c r="AX254">
        <v>20</v>
      </c>
      <c r="AY254">
        <v>53.33</v>
      </c>
      <c r="AZ254">
        <v>200</v>
      </c>
      <c r="BA254">
        <v>688</v>
      </c>
      <c r="BB254">
        <v>76580.149999999994</v>
      </c>
      <c r="BC254">
        <v>84924</v>
      </c>
      <c r="BD254">
        <v>38905.58</v>
      </c>
      <c r="BE254">
        <v>31697889</v>
      </c>
      <c r="BF254">
        <v>194359</v>
      </c>
      <c r="BG254">
        <v>491988.9</v>
      </c>
      <c r="BH254">
        <v>185.88</v>
      </c>
      <c r="BI254">
        <v>191.41</v>
      </c>
      <c r="BJ254">
        <v>114</v>
      </c>
      <c r="BK254">
        <v>195</v>
      </c>
      <c r="BL254">
        <v>51108.14</v>
      </c>
      <c r="BM254">
        <v>3102</v>
      </c>
    </row>
    <row r="255" spans="1:65">
      <c r="A255" s="1">
        <v>44084</v>
      </c>
      <c r="B255" s="1">
        <v>44080</v>
      </c>
      <c r="C255">
        <v>111212395.98</v>
      </c>
      <c r="D255">
        <v>34572933</v>
      </c>
      <c r="E255">
        <v>2665627</v>
      </c>
      <c r="F255">
        <v>13362870</v>
      </c>
      <c r="G255">
        <v>270532.44</v>
      </c>
      <c r="H255">
        <v>390854935</v>
      </c>
      <c r="I255">
        <v>4159529</v>
      </c>
      <c r="J255">
        <v>7142343.54</v>
      </c>
      <c r="K255">
        <v>14074.34</v>
      </c>
      <c r="L255">
        <v>20425.439999999999</v>
      </c>
      <c r="M255">
        <v>16140</v>
      </c>
      <c r="N255">
        <v>28638</v>
      </c>
      <c r="O255">
        <v>715743.33</v>
      </c>
      <c r="P255">
        <v>147279</v>
      </c>
      <c r="Q255">
        <v>189557.15</v>
      </c>
      <c r="R255">
        <v>20269667</v>
      </c>
      <c r="S255">
        <v>671745</v>
      </c>
      <c r="T255">
        <v>1404947.74</v>
      </c>
      <c r="U255">
        <v>3828.01</v>
      </c>
      <c r="V255">
        <v>5522.97</v>
      </c>
      <c r="W255">
        <v>4453</v>
      </c>
      <c r="X255">
        <v>7583</v>
      </c>
      <c r="Y255">
        <v>148417.93</v>
      </c>
      <c r="Z255">
        <v>34322</v>
      </c>
      <c r="AA255">
        <v>172181.99</v>
      </c>
      <c r="AB255">
        <v>3302595</v>
      </c>
      <c r="AC255">
        <v>6408015.0599999996</v>
      </c>
      <c r="AD255">
        <v>5526.48</v>
      </c>
      <c r="AE255">
        <v>8984.14</v>
      </c>
      <c r="AF255">
        <v>7473</v>
      </c>
      <c r="AG255">
        <v>15324</v>
      </c>
      <c r="AH255">
        <v>622431.28</v>
      </c>
      <c r="AI255">
        <v>171791</v>
      </c>
      <c r="AJ255">
        <v>8854.91</v>
      </c>
      <c r="AK255">
        <v>687969</v>
      </c>
      <c r="AL255">
        <v>42286</v>
      </c>
      <c r="AM255">
        <v>64888.46</v>
      </c>
      <c r="AN255">
        <v>77.88</v>
      </c>
      <c r="AO255">
        <v>80.650000000000006</v>
      </c>
      <c r="AP255">
        <v>82</v>
      </c>
      <c r="AQ255">
        <v>275</v>
      </c>
      <c r="AR255">
        <v>51910.77</v>
      </c>
      <c r="AS255">
        <v>527</v>
      </c>
      <c r="AT255">
        <v>140688.51999999999</v>
      </c>
      <c r="AU255">
        <v>24521330</v>
      </c>
      <c r="AV255">
        <v>734556</v>
      </c>
      <c r="AW255">
        <v>810332.48</v>
      </c>
      <c r="AX255">
        <v>22.8</v>
      </c>
      <c r="AY255">
        <v>52.58</v>
      </c>
      <c r="AZ255">
        <v>228</v>
      </c>
      <c r="BA255">
        <v>664</v>
      </c>
      <c r="BB255">
        <v>85838.6</v>
      </c>
      <c r="BC255">
        <v>94800</v>
      </c>
      <c r="BD255">
        <v>32027.82</v>
      </c>
      <c r="BE255">
        <v>23852017</v>
      </c>
      <c r="BF255">
        <v>159156</v>
      </c>
      <c r="BG255">
        <v>501916.63</v>
      </c>
      <c r="BH255">
        <v>172.76</v>
      </c>
      <c r="BI255">
        <v>178.63</v>
      </c>
      <c r="BJ255">
        <v>98</v>
      </c>
      <c r="BK255">
        <v>184</v>
      </c>
      <c r="BL255">
        <v>48538.76</v>
      </c>
      <c r="BM255">
        <v>2825</v>
      </c>
    </row>
    <row r="256" spans="1:65">
      <c r="A256" s="1">
        <v>44085</v>
      </c>
      <c r="B256" s="1">
        <v>44080</v>
      </c>
      <c r="C256">
        <v>103421081.48999999</v>
      </c>
      <c r="D256">
        <v>33956214</v>
      </c>
      <c r="E256">
        <v>2551221</v>
      </c>
      <c r="F256">
        <v>13647072</v>
      </c>
      <c r="G256">
        <v>243510.15</v>
      </c>
      <c r="H256">
        <v>363910386</v>
      </c>
      <c r="I256">
        <v>3890744</v>
      </c>
      <c r="J256">
        <v>6319245.5099999998</v>
      </c>
      <c r="K256">
        <v>12967.86</v>
      </c>
      <c r="L256">
        <v>18849.3</v>
      </c>
      <c r="M256">
        <v>14848</v>
      </c>
      <c r="N256">
        <v>26365</v>
      </c>
      <c r="O256">
        <v>641441.26</v>
      </c>
      <c r="P256">
        <v>132634</v>
      </c>
      <c r="Q256">
        <v>188928.11</v>
      </c>
      <c r="R256">
        <v>20014591</v>
      </c>
      <c r="S256">
        <v>667435</v>
      </c>
      <c r="T256">
        <v>1392788.15</v>
      </c>
      <c r="U256">
        <v>3844.91</v>
      </c>
      <c r="V256">
        <v>5558.15</v>
      </c>
      <c r="W256">
        <v>4489</v>
      </c>
      <c r="X256">
        <v>7654</v>
      </c>
      <c r="Y256">
        <v>149011.10999999999</v>
      </c>
      <c r="Z256">
        <v>34000</v>
      </c>
      <c r="AA256">
        <v>157694.45000000001</v>
      </c>
      <c r="AB256">
        <v>2066819</v>
      </c>
      <c r="AC256">
        <v>5930107.9800000004</v>
      </c>
      <c r="AD256">
        <v>5424.83</v>
      </c>
      <c r="AE256">
        <v>8540.67</v>
      </c>
      <c r="AF256">
        <v>7167</v>
      </c>
      <c r="AG256">
        <v>14027</v>
      </c>
      <c r="AH256">
        <v>587049.46</v>
      </c>
      <c r="AI256">
        <v>160780</v>
      </c>
      <c r="AJ256">
        <v>8820.86</v>
      </c>
      <c r="AK256">
        <v>655742</v>
      </c>
      <c r="AL256">
        <v>36943</v>
      </c>
      <c r="AM256">
        <v>64837.67</v>
      </c>
      <c r="AN256">
        <v>70.89</v>
      </c>
      <c r="AO256">
        <v>73.510000000000005</v>
      </c>
      <c r="AP256">
        <v>73</v>
      </c>
      <c r="AQ256">
        <v>278</v>
      </c>
      <c r="AR256">
        <v>51870.13</v>
      </c>
      <c r="AS256">
        <v>533</v>
      </c>
      <c r="AT256">
        <v>154081.5</v>
      </c>
      <c r="AU256">
        <v>27870426</v>
      </c>
      <c r="AV256">
        <v>667164</v>
      </c>
      <c r="AW256">
        <v>711739.27</v>
      </c>
      <c r="AX256">
        <v>15.2</v>
      </c>
      <c r="AY256">
        <v>47.98</v>
      </c>
      <c r="AZ256">
        <v>152</v>
      </c>
      <c r="BA256">
        <v>632</v>
      </c>
      <c r="BB256">
        <v>77191.179999999993</v>
      </c>
      <c r="BC256">
        <v>83372</v>
      </c>
      <c r="BD256">
        <v>36470.15</v>
      </c>
      <c r="BE256">
        <v>28614153</v>
      </c>
      <c r="BF256">
        <v>193687</v>
      </c>
      <c r="BG256">
        <v>491644.15999999997</v>
      </c>
      <c r="BH256">
        <v>184.36</v>
      </c>
      <c r="BI256">
        <v>188.8</v>
      </c>
      <c r="BJ256">
        <v>109</v>
      </c>
      <c r="BK256">
        <v>174</v>
      </c>
      <c r="BL256">
        <v>48935.76</v>
      </c>
      <c r="BM256">
        <v>3045</v>
      </c>
    </row>
    <row r="257" spans="1:65">
      <c r="A257" s="1">
        <v>44086</v>
      </c>
      <c r="B257" s="1">
        <v>44080</v>
      </c>
      <c r="C257">
        <v>93683261.829999998</v>
      </c>
      <c r="D257">
        <v>32306585</v>
      </c>
      <c r="E257">
        <v>2688054</v>
      </c>
      <c r="F257">
        <v>12013100</v>
      </c>
      <c r="G257">
        <v>318975.99</v>
      </c>
      <c r="H257">
        <v>493537741</v>
      </c>
      <c r="I257">
        <v>5373116</v>
      </c>
      <c r="J257">
        <v>6895897.1900000004</v>
      </c>
      <c r="K257">
        <v>14361.92</v>
      </c>
      <c r="L257">
        <v>21006.05</v>
      </c>
      <c r="M257">
        <v>16403</v>
      </c>
      <c r="N257">
        <v>29321</v>
      </c>
      <c r="O257">
        <v>708195.16</v>
      </c>
      <c r="P257">
        <v>150407</v>
      </c>
      <c r="Q257">
        <v>217560.34</v>
      </c>
      <c r="R257">
        <v>23071564</v>
      </c>
      <c r="S257">
        <v>794187</v>
      </c>
      <c r="T257">
        <v>1568553.22</v>
      </c>
      <c r="U257">
        <v>4614.66</v>
      </c>
      <c r="V257">
        <v>6649.27</v>
      </c>
      <c r="W257">
        <v>5392</v>
      </c>
      <c r="X257">
        <v>9204</v>
      </c>
      <c r="Y257">
        <v>169656.36</v>
      </c>
      <c r="Z257">
        <v>39713</v>
      </c>
      <c r="AA257">
        <v>146308.4</v>
      </c>
      <c r="AB257">
        <v>1873573</v>
      </c>
      <c r="AC257">
        <v>5366903.9000000004</v>
      </c>
      <c r="AD257">
        <v>5179.92</v>
      </c>
      <c r="AE257">
        <v>8187.34</v>
      </c>
      <c r="AF257">
        <v>6847</v>
      </c>
      <c r="AG257">
        <v>13519</v>
      </c>
      <c r="AH257">
        <v>542204.6</v>
      </c>
      <c r="AI257">
        <v>154419</v>
      </c>
      <c r="AJ257">
        <v>8829.3799999999992</v>
      </c>
      <c r="AK257">
        <v>643675</v>
      </c>
      <c r="AL257">
        <v>41626</v>
      </c>
      <c r="AM257">
        <v>73669.78</v>
      </c>
      <c r="AN257">
        <v>71.510000000000005</v>
      </c>
      <c r="AO257">
        <v>74.62</v>
      </c>
      <c r="AP257">
        <v>76</v>
      </c>
      <c r="AQ257">
        <v>289</v>
      </c>
      <c r="AR257">
        <v>58935.82</v>
      </c>
      <c r="AS257">
        <v>581</v>
      </c>
      <c r="AT257">
        <v>162726.46</v>
      </c>
      <c r="AU257">
        <v>29786286</v>
      </c>
      <c r="AV257">
        <v>720380</v>
      </c>
      <c r="AW257">
        <v>669071.75</v>
      </c>
      <c r="AX257">
        <v>23.6</v>
      </c>
      <c r="AY257">
        <v>57.75</v>
      </c>
      <c r="AZ257">
        <v>236</v>
      </c>
      <c r="BA257">
        <v>736</v>
      </c>
      <c r="BB257">
        <v>72301.72</v>
      </c>
      <c r="BC257">
        <v>80936</v>
      </c>
      <c r="BD257">
        <v>50000.639999999999</v>
      </c>
      <c r="BE257">
        <v>39749676</v>
      </c>
      <c r="BF257">
        <v>232630</v>
      </c>
      <c r="BG257">
        <v>634065.56000000006</v>
      </c>
      <c r="BH257">
        <v>172.52</v>
      </c>
      <c r="BI257">
        <v>181.33</v>
      </c>
      <c r="BJ257">
        <v>106</v>
      </c>
      <c r="BK257">
        <v>235</v>
      </c>
      <c r="BL257">
        <v>60850.18</v>
      </c>
      <c r="BM257">
        <v>3689</v>
      </c>
    </row>
    <row r="258" spans="1:65">
      <c r="A258" s="1">
        <v>44087</v>
      </c>
      <c r="B258" s="1">
        <v>44087</v>
      </c>
      <c r="C258">
        <v>101162302.44</v>
      </c>
      <c r="D258">
        <v>32499179</v>
      </c>
      <c r="E258">
        <v>2761279</v>
      </c>
      <c r="F258">
        <v>11863103</v>
      </c>
      <c r="G258">
        <v>281966.58</v>
      </c>
      <c r="H258">
        <v>423073272</v>
      </c>
      <c r="I258">
        <v>4646724</v>
      </c>
      <c r="J258">
        <v>7553955.0599999996</v>
      </c>
      <c r="K258">
        <v>15316.7</v>
      </c>
      <c r="L258">
        <v>22710.6</v>
      </c>
      <c r="M258">
        <v>17502</v>
      </c>
      <c r="N258">
        <v>31855</v>
      </c>
      <c r="O258">
        <v>769498.21</v>
      </c>
      <c r="P258">
        <v>162904</v>
      </c>
      <c r="Q258">
        <v>222090.03</v>
      </c>
      <c r="R258">
        <v>24288572</v>
      </c>
      <c r="S258">
        <v>833654</v>
      </c>
      <c r="T258">
        <v>1700603.43</v>
      </c>
      <c r="U258">
        <v>4794.8999999999996</v>
      </c>
      <c r="V258">
        <v>7012.43</v>
      </c>
      <c r="W258">
        <v>5611</v>
      </c>
      <c r="X258">
        <v>9769</v>
      </c>
      <c r="Y258">
        <v>183681.74</v>
      </c>
      <c r="Z258">
        <v>43093</v>
      </c>
      <c r="AA258">
        <v>159702.04</v>
      </c>
      <c r="AB258">
        <v>1922493</v>
      </c>
      <c r="AC258">
        <v>5682542.3399999999</v>
      </c>
      <c r="AD258">
        <v>5289.54</v>
      </c>
      <c r="AE258">
        <v>8506.23</v>
      </c>
      <c r="AF258">
        <v>7039</v>
      </c>
      <c r="AG258">
        <v>14210</v>
      </c>
      <c r="AH258">
        <v>576335.53</v>
      </c>
      <c r="AI258">
        <v>164834</v>
      </c>
      <c r="AJ258">
        <v>6372.9</v>
      </c>
      <c r="AK258">
        <v>518370</v>
      </c>
      <c r="AL258">
        <v>36343</v>
      </c>
      <c r="AM258">
        <v>61156.09</v>
      </c>
      <c r="AN258">
        <v>53.41</v>
      </c>
      <c r="AO258">
        <v>55.48</v>
      </c>
      <c r="AP258">
        <v>56</v>
      </c>
      <c r="AQ258">
        <v>213</v>
      </c>
      <c r="AR258">
        <v>48924.87</v>
      </c>
      <c r="AS258">
        <v>392</v>
      </c>
      <c r="AT258">
        <v>157404.57999999999</v>
      </c>
      <c r="AU258">
        <v>31426224</v>
      </c>
      <c r="AV258">
        <v>805222</v>
      </c>
      <c r="AW258">
        <v>739256.63</v>
      </c>
      <c r="AX258">
        <v>24.8</v>
      </c>
      <c r="AY258">
        <v>77.25</v>
      </c>
      <c r="AZ258">
        <v>248</v>
      </c>
      <c r="BA258">
        <v>1016</v>
      </c>
      <c r="BB258">
        <v>79623.8</v>
      </c>
      <c r="BC258">
        <v>89792</v>
      </c>
      <c r="BD258">
        <v>47812.72</v>
      </c>
      <c r="BE258">
        <v>34426967</v>
      </c>
      <c r="BF258">
        <v>217095</v>
      </c>
      <c r="BG258">
        <v>553549.79</v>
      </c>
      <c r="BH258">
        <v>199.18</v>
      </c>
      <c r="BI258">
        <v>207.99</v>
      </c>
      <c r="BJ258">
        <v>117</v>
      </c>
      <c r="BK258">
        <v>246</v>
      </c>
      <c r="BL258">
        <v>61093.93</v>
      </c>
      <c r="BM258">
        <v>3772</v>
      </c>
    </row>
    <row r="259" spans="1:65">
      <c r="A259" s="1">
        <v>44088</v>
      </c>
      <c r="B259" s="1">
        <v>44087</v>
      </c>
      <c r="C259">
        <v>111040029.62</v>
      </c>
      <c r="D259">
        <v>36785785</v>
      </c>
      <c r="E259">
        <v>2762838</v>
      </c>
      <c r="F259">
        <v>15783002</v>
      </c>
      <c r="G259">
        <v>292148.98</v>
      </c>
      <c r="H259">
        <v>388185354</v>
      </c>
      <c r="I259">
        <v>4218563</v>
      </c>
      <c r="J259">
        <v>7333942.1799999997</v>
      </c>
      <c r="K259">
        <v>14280.8</v>
      </c>
      <c r="L259">
        <v>20885.84</v>
      </c>
      <c r="M259">
        <v>16389</v>
      </c>
      <c r="N259">
        <v>29433</v>
      </c>
      <c r="O259">
        <v>737408.71</v>
      </c>
      <c r="P259">
        <v>151144</v>
      </c>
      <c r="Q259">
        <v>211993.39</v>
      </c>
      <c r="R259">
        <v>24010079</v>
      </c>
      <c r="S259">
        <v>804661</v>
      </c>
      <c r="T259">
        <v>1721628.54</v>
      </c>
      <c r="U259">
        <v>4620.3999999999996</v>
      </c>
      <c r="V259">
        <v>6676.22</v>
      </c>
      <c r="W259">
        <v>5380</v>
      </c>
      <c r="X259">
        <v>9173</v>
      </c>
      <c r="Y259">
        <v>184160.92</v>
      </c>
      <c r="Z259">
        <v>40939</v>
      </c>
      <c r="AA259">
        <v>167410.28</v>
      </c>
      <c r="AB259">
        <v>1836589</v>
      </c>
      <c r="AC259">
        <v>6327903.5800000001</v>
      </c>
      <c r="AD259">
        <v>5328.92</v>
      </c>
      <c r="AE259">
        <v>8589.9500000000007</v>
      </c>
      <c r="AF259">
        <v>7263</v>
      </c>
      <c r="AG259">
        <v>14688</v>
      </c>
      <c r="AH259">
        <v>642066.48</v>
      </c>
      <c r="AI259">
        <v>171785</v>
      </c>
      <c r="AJ259">
        <v>5610.91</v>
      </c>
      <c r="AK259">
        <v>459709</v>
      </c>
      <c r="AL259">
        <v>28825</v>
      </c>
      <c r="AM259">
        <v>50184.09</v>
      </c>
      <c r="AN259">
        <v>39.46</v>
      </c>
      <c r="AO259">
        <v>40.43</v>
      </c>
      <c r="AP259">
        <v>44</v>
      </c>
      <c r="AQ259">
        <v>149</v>
      </c>
      <c r="AR259">
        <v>40147.269999999997</v>
      </c>
      <c r="AS259">
        <v>291</v>
      </c>
      <c r="AT259">
        <v>167497.62</v>
      </c>
      <c r="AU259">
        <v>34111258</v>
      </c>
      <c r="AV259">
        <v>756868</v>
      </c>
      <c r="AW259">
        <v>701419.37</v>
      </c>
      <c r="AX259">
        <v>18.399999999999999</v>
      </c>
      <c r="AY259">
        <v>63.2</v>
      </c>
      <c r="AZ259">
        <v>184</v>
      </c>
      <c r="BA259">
        <v>840</v>
      </c>
      <c r="BB259">
        <v>76104.149999999994</v>
      </c>
      <c r="BC259">
        <v>81060</v>
      </c>
      <c r="BD259">
        <v>38857.519999999997</v>
      </c>
      <c r="BE259">
        <v>25838432</v>
      </c>
      <c r="BF259">
        <v>169432</v>
      </c>
      <c r="BG259">
        <v>537613.6</v>
      </c>
      <c r="BH259">
        <v>173.96</v>
      </c>
      <c r="BI259">
        <v>179.63</v>
      </c>
      <c r="BJ259">
        <v>116</v>
      </c>
      <c r="BK259">
        <v>199</v>
      </c>
      <c r="BL259">
        <v>51058.26</v>
      </c>
      <c r="BM259">
        <v>3302</v>
      </c>
    </row>
    <row r="260" spans="1:65">
      <c r="A260" s="1">
        <v>44089</v>
      </c>
      <c r="B260" s="1">
        <v>44087</v>
      </c>
      <c r="C260">
        <v>110965002.86</v>
      </c>
      <c r="D260">
        <v>35102546</v>
      </c>
      <c r="E260">
        <v>2705941</v>
      </c>
      <c r="F260">
        <v>13989443</v>
      </c>
      <c r="G260">
        <v>332689.37</v>
      </c>
      <c r="H260">
        <v>401206929</v>
      </c>
      <c r="I260">
        <v>4255924</v>
      </c>
      <c r="J260">
        <v>7482293.79</v>
      </c>
      <c r="K260">
        <v>14590.12</v>
      </c>
      <c r="L260">
        <v>21097.82</v>
      </c>
      <c r="M260">
        <v>16730</v>
      </c>
      <c r="N260">
        <v>29529</v>
      </c>
      <c r="O260">
        <v>751193.3</v>
      </c>
      <c r="P260">
        <v>150299</v>
      </c>
      <c r="Q260">
        <v>181681.61</v>
      </c>
      <c r="R260">
        <v>21275222</v>
      </c>
      <c r="S260">
        <v>705632</v>
      </c>
      <c r="T260">
        <v>1511859.43</v>
      </c>
      <c r="U260">
        <v>4195.28</v>
      </c>
      <c r="V260">
        <v>6102.9</v>
      </c>
      <c r="W260">
        <v>4882</v>
      </c>
      <c r="X260">
        <v>8406</v>
      </c>
      <c r="Y260">
        <v>162211.21</v>
      </c>
      <c r="Z260">
        <v>36857</v>
      </c>
      <c r="AA260">
        <v>176828.17</v>
      </c>
      <c r="AB260">
        <v>1857875</v>
      </c>
      <c r="AC260">
        <v>6450608.46</v>
      </c>
      <c r="AD260">
        <v>5496.22</v>
      </c>
      <c r="AE260">
        <v>8810.15</v>
      </c>
      <c r="AF260">
        <v>7480</v>
      </c>
      <c r="AG260">
        <v>14975</v>
      </c>
      <c r="AH260">
        <v>633764.14</v>
      </c>
      <c r="AI260">
        <v>168835</v>
      </c>
      <c r="AJ260">
        <v>5869.69</v>
      </c>
      <c r="AK260">
        <v>460562</v>
      </c>
      <c r="AL260">
        <v>29120</v>
      </c>
      <c r="AM260">
        <v>32245.4</v>
      </c>
      <c r="AN260">
        <v>31.9</v>
      </c>
      <c r="AO260">
        <v>33.07</v>
      </c>
      <c r="AP260">
        <v>34</v>
      </c>
      <c r="AQ260">
        <v>129</v>
      </c>
      <c r="AR260">
        <v>25796.32</v>
      </c>
      <c r="AS260">
        <v>210</v>
      </c>
      <c r="AT260">
        <v>170277.22</v>
      </c>
      <c r="AU260">
        <v>31445546</v>
      </c>
      <c r="AV260">
        <v>538428</v>
      </c>
      <c r="AW260">
        <v>526903.03</v>
      </c>
      <c r="AX260">
        <v>13.2</v>
      </c>
      <c r="AY260">
        <v>46.26</v>
      </c>
      <c r="AZ260">
        <v>132</v>
      </c>
      <c r="BA260">
        <v>616</v>
      </c>
      <c r="BB260">
        <v>56655.02</v>
      </c>
      <c r="BC260">
        <v>60228</v>
      </c>
      <c r="BD260">
        <v>20694.43</v>
      </c>
      <c r="BE260">
        <v>12459100</v>
      </c>
      <c r="BF260">
        <v>85207</v>
      </c>
      <c r="BG260">
        <v>216537.88</v>
      </c>
      <c r="BH260">
        <v>75.94</v>
      </c>
      <c r="BI260">
        <v>78.739999999999995</v>
      </c>
      <c r="BJ260">
        <v>50</v>
      </c>
      <c r="BK260">
        <v>91</v>
      </c>
      <c r="BL260">
        <v>22680.33</v>
      </c>
      <c r="BM260">
        <v>1728</v>
      </c>
    </row>
    <row r="261" spans="1:65">
      <c r="A261" s="1">
        <v>44090</v>
      </c>
      <c r="B261" s="1">
        <v>44087</v>
      </c>
      <c r="C261">
        <v>110010685.11</v>
      </c>
      <c r="D261">
        <v>35083563</v>
      </c>
      <c r="E261">
        <v>2656333</v>
      </c>
      <c r="F261">
        <v>14105488</v>
      </c>
      <c r="G261">
        <v>449408.9</v>
      </c>
      <c r="H261">
        <v>465331740</v>
      </c>
      <c r="I261">
        <v>4716621</v>
      </c>
      <c r="J261">
        <v>7871164.0499999998</v>
      </c>
      <c r="K261">
        <v>15336.51</v>
      </c>
      <c r="L261">
        <v>22372.18</v>
      </c>
      <c r="M261">
        <v>17574</v>
      </c>
      <c r="N261">
        <v>31381</v>
      </c>
      <c r="O261">
        <v>799456.84</v>
      </c>
      <c r="P261">
        <v>161119</v>
      </c>
      <c r="Q261">
        <v>190833.03</v>
      </c>
      <c r="R261">
        <v>21627866</v>
      </c>
      <c r="S261">
        <v>722738</v>
      </c>
      <c r="T261">
        <v>1537520.25</v>
      </c>
      <c r="U261">
        <v>4191.75</v>
      </c>
      <c r="V261">
        <v>6112.91</v>
      </c>
      <c r="W261">
        <v>4878</v>
      </c>
      <c r="X261">
        <v>8423</v>
      </c>
      <c r="Y261">
        <v>161822.18</v>
      </c>
      <c r="Z261">
        <v>36442</v>
      </c>
      <c r="AA261">
        <v>169804.68</v>
      </c>
      <c r="AB261">
        <v>2150829</v>
      </c>
      <c r="AC261">
        <v>6407815.8099999996</v>
      </c>
      <c r="AD261">
        <v>5667.79</v>
      </c>
      <c r="AE261">
        <v>9092.18</v>
      </c>
      <c r="AF261">
        <v>7712</v>
      </c>
      <c r="AG261">
        <v>15328</v>
      </c>
      <c r="AH261">
        <v>628135.24</v>
      </c>
      <c r="AI261">
        <v>168316</v>
      </c>
      <c r="AJ261">
        <v>3294.03</v>
      </c>
      <c r="AK261">
        <v>291842</v>
      </c>
      <c r="AL261">
        <v>20452</v>
      </c>
      <c r="AM261">
        <v>48898.49</v>
      </c>
      <c r="AN261">
        <v>24.08</v>
      </c>
      <c r="AO261">
        <v>25.47</v>
      </c>
      <c r="AP261">
        <v>27</v>
      </c>
      <c r="AQ261">
        <v>144</v>
      </c>
      <c r="AR261">
        <v>39118.79</v>
      </c>
      <c r="AS261">
        <v>293</v>
      </c>
      <c r="AT261">
        <v>176439.4</v>
      </c>
      <c r="AU261">
        <v>30696010</v>
      </c>
      <c r="AV261">
        <v>529486</v>
      </c>
      <c r="AW261">
        <v>486655.13</v>
      </c>
      <c r="AX261">
        <v>8.4</v>
      </c>
      <c r="AY261">
        <v>30.8</v>
      </c>
      <c r="AZ261">
        <v>84</v>
      </c>
      <c r="BA261">
        <v>412</v>
      </c>
      <c r="BB261">
        <v>51997.54</v>
      </c>
      <c r="BC261">
        <v>56136</v>
      </c>
      <c r="BD261">
        <v>47079.040000000001</v>
      </c>
      <c r="BE261">
        <v>35096874</v>
      </c>
      <c r="BF261">
        <v>180032</v>
      </c>
      <c r="BG261">
        <v>447875.69</v>
      </c>
      <c r="BH261">
        <v>112.58</v>
      </c>
      <c r="BI261">
        <v>117.5</v>
      </c>
      <c r="BJ261">
        <v>66</v>
      </c>
      <c r="BK261">
        <v>138</v>
      </c>
      <c r="BL261">
        <v>47151.46</v>
      </c>
      <c r="BM261">
        <v>3504</v>
      </c>
    </row>
    <row r="262" spans="1:65">
      <c r="A262" s="1">
        <v>44091</v>
      </c>
      <c r="B262" s="1">
        <v>44087</v>
      </c>
      <c r="C262">
        <v>111884281.98999999</v>
      </c>
      <c r="D262">
        <v>35405888</v>
      </c>
      <c r="E262">
        <v>2678810</v>
      </c>
      <c r="F262">
        <v>13456592</v>
      </c>
      <c r="G262">
        <v>525349.14</v>
      </c>
      <c r="H262">
        <v>495566304</v>
      </c>
      <c r="I262">
        <v>4952312</v>
      </c>
      <c r="J262">
        <v>8281052.5199999996</v>
      </c>
      <c r="K262">
        <v>16201.18</v>
      </c>
      <c r="L262">
        <v>23619.59</v>
      </c>
      <c r="M262">
        <v>18546</v>
      </c>
      <c r="N262">
        <v>33088</v>
      </c>
      <c r="O262">
        <v>837215.14</v>
      </c>
      <c r="P262">
        <v>168672</v>
      </c>
      <c r="Q262">
        <v>192509.49</v>
      </c>
      <c r="R262">
        <v>21475190</v>
      </c>
      <c r="S262">
        <v>730786</v>
      </c>
      <c r="T262">
        <v>1540499.72</v>
      </c>
      <c r="U262">
        <v>4258.2700000000004</v>
      </c>
      <c r="V262">
        <v>6132.94</v>
      </c>
      <c r="W262">
        <v>4952</v>
      </c>
      <c r="X262">
        <v>8408</v>
      </c>
      <c r="Y262">
        <v>165132.24</v>
      </c>
      <c r="Z262">
        <v>36574</v>
      </c>
      <c r="AA262">
        <v>164108.71</v>
      </c>
      <c r="AB262">
        <v>2660661</v>
      </c>
      <c r="AC262">
        <v>6200299.4299999997</v>
      </c>
      <c r="AD262">
        <v>5196.9799999999996</v>
      </c>
      <c r="AE262">
        <v>8304.98</v>
      </c>
      <c r="AF262">
        <v>7044</v>
      </c>
      <c r="AG262">
        <v>14087</v>
      </c>
      <c r="AH262">
        <v>609609.66</v>
      </c>
      <c r="AI262">
        <v>162004</v>
      </c>
      <c r="AJ262">
        <v>3307.28</v>
      </c>
      <c r="AK262">
        <v>282191</v>
      </c>
      <c r="AL262">
        <v>18168</v>
      </c>
      <c r="AM262">
        <v>37982.080000000002</v>
      </c>
      <c r="AN262">
        <v>22.45</v>
      </c>
      <c r="AO262">
        <v>23.34</v>
      </c>
      <c r="AP262">
        <v>23</v>
      </c>
      <c r="AQ262">
        <v>124</v>
      </c>
      <c r="AR262">
        <v>30385.67</v>
      </c>
      <c r="AS262">
        <v>264</v>
      </c>
      <c r="AT262">
        <v>179987.20000000001</v>
      </c>
      <c r="AU262">
        <v>29332884</v>
      </c>
      <c r="AV262">
        <v>648872</v>
      </c>
      <c r="AW262">
        <v>593432.27</v>
      </c>
      <c r="AX262">
        <v>17.600000000000001</v>
      </c>
      <c r="AY262">
        <v>51.75</v>
      </c>
      <c r="AZ262">
        <v>176</v>
      </c>
      <c r="BA262">
        <v>676</v>
      </c>
      <c r="BB262">
        <v>64604.94</v>
      </c>
      <c r="BC262">
        <v>69508</v>
      </c>
      <c r="BD262">
        <v>22168.63</v>
      </c>
      <c r="BE262">
        <v>13238175</v>
      </c>
      <c r="BF262">
        <v>81812</v>
      </c>
      <c r="BG262">
        <v>480917.92</v>
      </c>
      <c r="BH262">
        <v>149.6</v>
      </c>
      <c r="BI262">
        <v>156.22999999999999</v>
      </c>
      <c r="BJ262">
        <v>83</v>
      </c>
      <c r="BK262">
        <v>180</v>
      </c>
      <c r="BL262">
        <v>49794.46</v>
      </c>
      <c r="BM262">
        <v>3467</v>
      </c>
    </row>
    <row r="263" spans="1:65">
      <c r="A263" s="1">
        <v>44092</v>
      </c>
      <c r="B263" s="1">
        <v>44087</v>
      </c>
      <c r="C263">
        <v>104066472.98999999</v>
      </c>
      <c r="D263">
        <v>34010448</v>
      </c>
      <c r="E263">
        <v>2503879</v>
      </c>
      <c r="F263">
        <v>13152813</v>
      </c>
      <c r="G263">
        <v>488579.33</v>
      </c>
      <c r="H263">
        <v>473567470</v>
      </c>
      <c r="I263">
        <v>4689097</v>
      </c>
      <c r="J263">
        <v>7447730.46</v>
      </c>
      <c r="K263">
        <v>14766.18</v>
      </c>
      <c r="L263">
        <v>21622.55</v>
      </c>
      <c r="M263">
        <v>16892</v>
      </c>
      <c r="N263">
        <v>30293</v>
      </c>
      <c r="O263">
        <v>754189.87</v>
      </c>
      <c r="P263">
        <v>152502</v>
      </c>
      <c r="Q263">
        <v>184587.74</v>
      </c>
      <c r="R263">
        <v>20920634</v>
      </c>
      <c r="S263">
        <v>702179</v>
      </c>
      <c r="T263">
        <v>1428740.65</v>
      </c>
      <c r="U263">
        <v>4048.12</v>
      </c>
      <c r="V263">
        <v>5737.43</v>
      </c>
      <c r="W263">
        <v>4724</v>
      </c>
      <c r="X263">
        <v>7850</v>
      </c>
      <c r="Y263">
        <v>155089.82</v>
      </c>
      <c r="Z263">
        <v>33766</v>
      </c>
      <c r="AA263">
        <v>144487.79</v>
      </c>
      <c r="AB263">
        <v>2497967</v>
      </c>
      <c r="AC263">
        <v>5426912.5099999998</v>
      </c>
      <c r="AD263">
        <v>4624.96</v>
      </c>
      <c r="AE263">
        <v>7367.56</v>
      </c>
      <c r="AF263">
        <v>6362</v>
      </c>
      <c r="AG263">
        <v>12641</v>
      </c>
      <c r="AH263">
        <v>540027.86</v>
      </c>
      <c r="AI263">
        <v>149437</v>
      </c>
      <c r="AJ263">
        <v>4338.6099999999997</v>
      </c>
      <c r="AK263">
        <v>386382</v>
      </c>
      <c r="AL263">
        <v>24571</v>
      </c>
      <c r="AM263">
        <v>59930.15</v>
      </c>
      <c r="AN263">
        <v>21.64</v>
      </c>
      <c r="AO263">
        <v>22.96</v>
      </c>
      <c r="AP263">
        <v>29</v>
      </c>
      <c r="AQ263">
        <v>153</v>
      </c>
      <c r="AR263">
        <v>47944.12</v>
      </c>
      <c r="AS263">
        <v>342</v>
      </c>
      <c r="AT263">
        <v>174997.1</v>
      </c>
      <c r="AU263">
        <v>27710530</v>
      </c>
      <c r="AV263">
        <v>549596</v>
      </c>
      <c r="AW263">
        <v>563463.6</v>
      </c>
      <c r="AX263">
        <v>17.2</v>
      </c>
      <c r="AY263">
        <v>48.89</v>
      </c>
      <c r="AZ263">
        <v>172</v>
      </c>
      <c r="BA263">
        <v>636</v>
      </c>
      <c r="BB263">
        <v>61002.94</v>
      </c>
      <c r="BC263">
        <v>66408</v>
      </c>
      <c r="BD263">
        <v>50747.71</v>
      </c>
      <c r="BE263">
        <v>31897514</v>
      </c>
      <c r="BF263">
        <v>222721</v>
      </c>
      <c r="BG263">
        <v>458798.9</v>
      </c>
      <c r="BH263">
        <v>124.96</v>
      </c>
      <c r="BI263">
        <v>130.29</v>
      </c>
      <c r="BJ263">
        <v>71</v>
      </c>
      <c r="BK263">
        <v>149</v>
      </c>
      <c r="BL263">
        <v>45191.77</v>
      </c>
      <c r="BM263">
        <v>3346</v>
      </c>
    </row>
    <row r="264" spans="1:65">
      <c r="A264" s="1">
        <v>44093</v>
      </c>
      <c r="B264" s="1">
        <v>44087</v>
      </c>
      <c r="C264">
        <v>90829027.5</v>
      </c>
      <c r="D264">
        <v>31345497</v>
      </c>
      <c r="E264">
        <v>2542445</v>
      </c>
      <c r="F264">
        <v>11318000</v>
      </c>
      <c r="G264">
        <v>507081.68</v>
      </c>
      <c r="H264">
        <v>499623773</v>
      </c>
      <c r="I264">
        <v>5090223</v>
      </c>
      <c r="J264">
        <v>7643345.2000000002</v>
      </c>
      <c r="K264">
        <v>15516.44</v>
      </c>
      <c r="L264">
        <v>22943.95</v>
      </c>
      <c r="M264">
        <v>17707</v>
      </c>
      <c r="N264">
        <v>32107</v>
      </c>
      <c r="O264">
        <v>782275.98</v>
      </c>
      <c r="P264">
        <v>162497</v>
      </c>
      <c r="Q264">
        <v>229288.58</v>
      </c>
      <c r="R264">
        <v>24320207</v>
      </c>
      <c r="S264">
        <v>867809</v>
      </c>
      <c r="T264">
        <v>1589957.89</v>
      </c>
      <c r="U264">
        <v>4693.18</v>
      </c>
      <c r="V264">
        <v>6775.86</v>
      </c>
      <c r="W264">
        <v>5491</v>
      </c>
      <c r="X264">
        <v>9394</v>
      </c>
      <c r="Y264">
        <v>174137.04</v>
      </c>
      <c r="Z264">
        <v>40483</v>
      </c>
      <c r="AA264">
        <v>140191</v>
      </c>
      <c r="AB264">
        <v>2529462</v>
      </c>
      <c r="AC264">
        <v>4766013.57</v>
      </c>
      <c r="AD264">
        <v>4403.6899999999996</v>
      </c>
      <c r="AE264">
        <v>7043.52</v>
      </c>
      <c r="AF264">
        <v>6014</v>
      </c>
      <c r="AG264">
        <v>12047</v>
      </c>
      <c r="AH264">
        <v>484402.05</v>
      </c>
      <c r="AI264">
        <v>139495</v>
      </c>
      <c r="AJ264">
        <v>5662.03</v>
      </c>
      <c r="AK264">
        <v>459803</v>
      </c>
      <c r="AL264">
        <v>28874</v>
      </c>
      <c r="AM264">
        <v>112343.86</v>
      </c>
      <c r="AN264">
        <v>34.26</v>
      </c>
      <c r="AO264">
        <v>35.29</v>
      </c>
      <c r="AP264">
        <v>47</v>
      </c>
      <c r="AQ264">
        <v>221</v>
      </c>
      <c r="AR264">
        <v>89875.09</v>
      </c>
      <c r="AS264">
        <v>413</v>
      </c>
      <c r="AT264">
        <v>181635.54</v>
      </c>
      <c r="AU264">
        <v>28375050</v>
      </c>
      <c r="AV264">
        <v>597292</v>
      </c>
      <c r="AW264">
        <v>425047.92</v>
      </c>
      <c r="AX264">
        <v>18.399999999999999</v>
      </c>
      <c r="AY264">
        <v>64.84</v>
      </c>
      <c r="AZ264">
        <v>184</v>
      </c>
      <c r="BA264">
        <v>864</v>
      </c>
      <c r="BB264">
        <v>45975.99</v>
      </c>
      <c r="BC264">
        <v>51084</v>
      </c>
      <c r="BD264">
        <v>43234.91</v>
      </c>
      <c r="BE264">
        <v>24933993</v>
      </c>
      <c r="BF264">
        <v>189789</v>
      </c>
      <c r="BG264">
        <v>478412.51</v>
      </c>
      <c r="BH264">
        <v>101.34</v>
      </c>
      <c r="BI264">
        <v>108.24</v>
      </c>
      <c r="BJ264">
        <v>54</v>
      </c>
      <c r="BK264">
        <v>155</v>
      </c>
      <c r="BL264">
        <v>49902.44</v>
      </c>
      <c r="BM264">
        <v>3325</v>
      </c>
    </row>
    <row r="265" spans="1:65">
      <c r="A265" s="1">
        <v>44094</v>
      </c>
      <c r="B265" s="1">
        <v>44094</v>
      </c>
      <c r="C265">
        <v>101496150.64</v>
      </c>
      <c r="D265">
        <v>31943580</v>
      </c>
      <c r="E265">
        <v>2646198</v>
      </c>
      <c r="F265">
        <v>11499071</v>
      </c>
      <c r="G265">
        <v>557627.62</v>
      </c>
      <c r="H265">
        <v>530881639</v>
      </c>
      <c r="I265">
        <v>5464305</v>
      </c>
      <c r="J265">
        <v>8655823.1500000004</v>
      </c>
      <c r="K265">
        <v>16863.52</v>
      </c>
      <c r="L265">
        <v>25108.46</v>
      </c>
      <c r="M265">
        <v>19253</v>
      </c>
      <c r="N265">
        <v>35227</v>
      </c>
      <c r="O265">
        <v>887273.09</v>
      </c>
      <c r="P265">
        <v>180635</v>
      </c>
      <c r="Q265">
        <v>246898.57</v>
      </c>
      <c r="R265">
        <v>27415049</v>
      </c>
      <c r="S265">
        <v>964339</v>
      </c>
      <c r="T265">
        <v>1801740.36</v>
      </c>
      <c r="U265">
        <v>5095.33</v>
      </c>
      <c r="V265">
        <v>7467.5</v>
      </c>
      <c r="W265">
        <v>5955</v>
      </c>
      <c r="X265">
        <v>10387</v>
      </c>
      <c r="Y265">
        <v>195524.1</v>
      </c>
      <c r="Z265">
        <v>44754</v>
      </c>
      <c r="AA265">
        <v>162512.49</v>
      </c>
      <c r="AB265">
        <v>2711982</v>
      </c>
      <c r="AC265">
        <v>5435216.8099999996</v>
      </c>
      <c r="AD265">
        <v>4722.72</v>
      </c>
      <c r="AE265">
        <v>7624.52</v>
      </c>
      <c r="AF265">
        <v>6362</v>
      </c>
      <c r="AG265">
        <v>13116</v>
      </c>
      <c r="AH265">
        <v>548814.87</v>
      </c>
      <c r="AI265">
        <v>157098</v>
      </c>
      <c r="AJ265">
        <v>5062.26</v>
      </c>
      <c r="AK265">
        <v>425765</v>
      </c>
      <c r="AL265">
        <v>28023</v>
      </c>
      <c r="AM265">
        <v>118576.5</v>
      </c>
      <c r="AN265">
        <v>20.75</v>
      </c>
      <c r="AO265">
        <v>22.69</v>
      </c>
      <c r="AP265">
        <v>30</v>
      </c>
      <c r="AQ265">
        <v>269</v>
      </c>
      <c r="AR265">
        <v>94861.2</v>
      </c>
      <c r="AS265">
        <v>541</v>
      </c>
      <c r="AT265">
        <v>160347.12</v>
      </c>
      <c r="AU265">
        <v>27465170</v>
      </c>
      <c r="AV265">
        <v>519266</v>
      </c>
      <c r="AW265">
        <v>389463.17</v>
      </c>
      <c r="AX265">
        <v>14.8</v>
      </c>
      <c r="AY265">
        <v>50.32</v>
      </c>
      <c r="AZ265">
        <v>148</v>
      </c>
      <c r="BA265">
        <v>668</v>
      </c>
      <c r="BB265">
        <v>42550.44</v>
      </c>
      <c r="BC265">
        <v>48708</v>
      </c>
      <c r="BD265">
        <v>51622.76</v>
      </c>
      <c r="BE265">
        <v>35338261</v>
      </c>
      <c r="BF265">
        <v>231943</v>
      </c>
      <c r="BG265">
        <v>566069.5</v>
      </c>
      <c r="BH265">
        <v>144.97999999999999</v>
      </c>
      <c r="BI265">
        <v>153.52000000000001</v>
      </c>
      <c r="BJ265">
        <v>80</v>
      </c>
      <c r="BK265">
        <v>205</v>
      </c>
      <c r="BL265">
        <v>57165.08</v>
      </c>
      <c r="BM265">
        <v>3770</v>
      </c>
    </row>
    <row r="266" spans="1:65">
      <c r="A266" s="1">
        <v>44095</v>
      </c>
      <c r="B266" s="1">
        <v>44094</v>
      </c>
      <c r="C266">
        <v>117882714.59999999</v>
      </c>
      <c r="D266">
        <v>36625156</v>
      </c>
      <c r="E266">
        <v>2708764</v>
      </c>
      <c r="F266">
        <v>15579290</v>
      </c>
      <c r="G266">
        <v>775589.85</v>
      </c>
      <c r="H266">
        <v>542826314</v>
      </c>
      <c r="I266">
        <v>5259986</v>
      </c>
      <c r="J266">
        <v>8933357.1600000001</v>
      </c>
      <c r="K266">
        <v>16700.150000000001</v>
      </c>
      <c r="L266">
        <v>24555.77</v>
      </c>
      <c r="M266">
        <v>19145</v>
      </c>
      <c r="N266">
        <v>34612</v>
      </c>
      <c r="O266">
        <v>897900.38</v>
      </c>
      <c r="P266">
        <v>178640</v>
      </c>
      <c r="Q266">
        <v>226237.69</v>
      </c>
      <c r="R266">
        <v>27343748</v>
      </c>
      <c r="S266">
        <v>905506</v>
      </c>
      <c r="T266">
        <v>1846172.27</v>
      </c>
      <c r="U266">
        <v>4730.78</v>
      </c>
      <c r="V266">
        <v>6891.12</v>
      </c>
      <c r="W266">
        <v>5490</v>
      </c>
      <c r="X266">
        <v>9445</v>
      </c>
      <c r="Y266">
        <v>194996.02</v>
      </c>
      <c r="Z266">
        <v>42910</v>
      </c>
      <c r="AA266">
        <v>201013.82</v>
      </c>
      <c r="AB266">
        <v>2640722</v>
      </c>
      <c r="AC266">
        <v>6799298.7800000003</v>
      </c>
      <c r="AD266">
        <v>5392.88</v>
      </c>
      <c r="AE266">
        <v>8534.43</v>
      </c>
      <c r="AF266">
        <v>7276</v>
      </c>
      <c r="AG266">
        <v>14518</v>
      </c>
      <c r="AH266">
        <v>663336.29</v>
      </c>
      <c r="AI266">
        <v>173280</v>
      </c>
      <c r="AJ266">
        <v>7915.36</v>
      </c>
      <c r="AK266">
        <v>579339</v>
      </c>
      <c r="AL266">
        <v>37395</v>
      </c>
      <c r="AM266">
        <v>145592.25</v>
      </c>
      <c r="AN266">
        <v>35.47</v>
      </c>
      <c r="AO266">
        <v>38.03</v>
      </c>
      <c r="AP266">
        <v>47</v>
      </c>
      <c r="AQ266">
        <v>329</v>
      </c>
      <c r="AR266">
        <v>116473.8</v>
      </c>
      <c r="AS266">
        <v>718</v>
      </c>
      <c r="AT266">
        <v>185186.34</v>
      </c>
      <c r="AU266">
        <v>30009146</v>
      </c>
      <c r="AV266">
        <v>636690</v>
      </c>
      <c r="AW266">
        <v>402549.69</v>
      </c>
      <c r="AX266">
        <v>14.4</v>
      </c>
      <c r="AY266">
        <v>50.19</v>
      </c>
      <c r="AZ266">
        <v>144</v>
      </c>
      <c r="BA266">
        <v>668</v>
      </c>
      <c r="BB266">
        <v>45168.94</v>
      </c>
      <c r="BC266">
        <v>49844</v>
      </c>
      <c r="BD266">
        <v>59465.01</v>
      </c>
      <c r="BE266">
        <v>37462625</v>
      </c>
      <c r="BF266">
        <v>245062</v>
      </c>
      <c r="BG266">
        <v>640244.85</v>
      </c>
      <c r="BH266">
        <v>159.76</v>
      </c>
      <c r="BI266">
        <v>166.11</v>
      </c>
      <c r="BJ266">
        <v>94</v>
      </c>
      <c r="BK266">
        <v>187</v>
      </c>
      <c r="BL266">
        <v>66164.41</v>
      </c>
      <c r="BM266">
        <v>4152</v>
      </c>
    </row>
    <row r="267" spans="1:65">
      <c r="A267" s="1">
        <v>44096</v>
      </c>
      <c r="B267" s="1">
        <v>44094</v>
      </c>
      <c r="C267">
        <v>118963676.54000001</v>
      </c>
      <c r="D267">
        <v>35266887</v>
      </c>
      <c r="E267">
        <v>2684226</v>
      </c>
      <c r="F267">
        <v>13868780</v>
      </c>
      <c r="G267">
        <v>847110.21</v>
      </c>
      <c r="H267">
        <v>566164676</v>
      </c>
      <c r="I267">
        <v>5163045</v>
      </c>
      <c r="J267">
        <v>8671703.7300000004</v>
      </c>
      <c r="K267">
        <v>16233.96</v>
      </c>
      <c r="L267">
        <v>23797.82</v>
      </c>
      <c r="M267">
        <v>18606</v>
      </c>
      <c r="N267">
        <v>33473</v>
      </c>
      <c r="O267">
        <v>864203.57</v>
      </c>
      <c r="P267">
        <v>170829</v>
      </c>
      <c r="Q267">
        <v>222500.29</v>
      </c>
      <c r="R267">
        <v>27008251</v>
      </c>
      <c r="S267">
        <v>900794</v>
      </c>
      <c r="T267">
        <v>1862895.75</v>
      </c>
      <c r="U267">
        <v>4782.32</v>
      </c>
      <c r="V267">
        <v>6939.88</v>
      </c>
      <c r="W267">
        <v>5566</v>
      </c>
      <c r="X267">
        <v>9524</v>
      </c>
      <c r="Y267">
        <v>196555.66</v>
      </c>
      <c r="Z267">
        <v>42808</v>
      </c>
      <c r="AA267">
        <v>201757.23</v>
      </c>
      <c r="AB267">
        <v>2509041</v>
      </c>
      <c r="AC267">
        <v>6737356.2199999997</v>
      </c>
      <c r="AD267">
        <v>5218.66</v>
      </c>
      <c r="AE267">
        <v>8427.0499999999993</v>
      </c>
      <c r="AF267">
        <v>7058</v>
      </c>
      <c r="AG267">
        <v>14334</v>
      </c>
      <c r="AH267">
        <v>632347.94999999995</v>
      </c>
      <c r="AI267">
        <v>172427</v>
      </c>
      <c r="AJ267">
        <v>8336.92</v>
      </c>
      <c r="AK267">
        <v>598457</v>
      </c>
      <c r="AL267">
        <v>38393</v>
      </c>
      <c r="AM267">
        <v>135739.35</v>
      </c>
      <c r="AN267">
        <v>33.700000000000003</v>
      </c>
      <c r="AO267">
        <v>37.78</v>
      </c>
      <c r="AP267">
        <v>42</v>
      </c>
      <c r="AQ267">
        <v>339</v>
      </c>
      <c r="AR267">
        <v>108591.48</v>
      </c>
      <c r="AS267">
        <v>710</v>
      </c>
      <c r="AT267">
        <v>196875</v>
      </c>
      <c r="AU267">
        <v>29369986</v>
      </c>
      <c r="AV267">
        <v>657196</v>
      </c>
      <c r="AW267">
        <v>477754.68</v>
      </c>
      <c r="AX267">
        <v>17.2</v>
      </c>
      <c r="AY267">
        <v>53.26</v>
      </c>
      <c r="AZ267">
        <v>172</v>
      </c>
      <c r="BA267">
        <v>700</v>
      </c>
      <c r="BB267">
        <v>51869.97</v>
      </c>
      <c r="BC267">
        <v>55228</v>
      </c>
      <c r="BD267">
        <v>70435.820000000007</v>
      </c>
      <c r="BE267">
        <v>32278561</v>
      </c>
      <c r="BF267">
        <v>198394</v>
      </c>
      <c r="BG267">
        <v>457894.57</v>
      </c>
      <c r="BH267">
        <v>115.14</v>
      </c>
      <c r="BI267">
        <v>120.4</v>
      </c>
      <c r="BJ267">
        <v>75</v>
      </c>
      <c r="BK267">
        <v>152</v>
      </c>
      <c r="BL267">
        <v>48160.81</v>
      </c>
      <c r="BM267">
        <v>3426</v>
      </c>
    </row>
    <row r="268" spans="1:65">
      <c r="A268" s="1">
        <v>44097</v>
      </c>
      <c r="B268" s="1">
        <v>44094</v>
      </c>
      <c r="C268">
        <v>115891132.94</v>
      </c>
      <c r="D268">
        <v>34818462</v>
      </c>
      <c r="E268">
        <v>2619630</v>
      </c>
      <c r="F268">
        <v>13790712</v>
      </c>
      <c r="G268">
        <v>723362.76</v>
      </c>
      <c r="H268">
        <v>545393393</v>
      </c>
      <c r="I268">
        <v>5055142</v>
      </c>
      <c r="J268">
        <v>8494212.1899999995</v>
      </c>
      <c r="K268">
        <v>15995.38</v>
      </c>
      <c r="L268">
        <v>23389.85</v>
      </c>
      <c r="M268">
        <v>18330</v>
      </c>
      <c r="N268">
        <v>32848</v>
      </c>
      <c r="O268">
        <v>861460.89</v>
      </c>
      <c r="P268">
        <v>168472</v>
      </c>
      <c r="Q268">
        <v>178968.95999999999</v>
      </c>
      <c r="R268">
        <v>22107292</v>
      </c>
      <c r="S268">
        <v>725142</v>
      </c>
      <c r="T268">
        <v>1541939.34</v>
      </c>
      <c r="U268">
        <v>4024.18</v>
      </c>
      <c r="V268">
        <v>5847.34</v>
      </c>
      <c r="W268">
        <v>4682</v>
      </c>
      <c r="X268">
        <v>8046</v>
      </c>
      <c r="Y268">
        <v>162089.1</v>
      </c>
      <c r="Z268">
        <v>35829</v>
      </c>
      <c r="AA268">
        <v>200993.5</v>
      </c>
      <c r="AB268">
        <v>2449121</v>
      </c>
      <c r="AC268">
        <v>6550056.6299999999</v>
      </c>
      <c r="AD268">
        <v>5137.51</v>
      </c>
      <c r="AE268">
        <v>8273.5300000000007</v>
      </c>
      <c r="AF268">
        <v>7004</v>
      </c>
      <c r="AG268">
        <v>14141</v>
      </c>
      <c r="AH268">
        <v>644519.96</v>
      </c>
      <c r="AI268">
        <v>178299</v>
      </c>
      <c r="AJ268">
        <v>8393.49</v>
      </c>
      <c r="AK268">
        <v>618804</v>
      </c>
      <c r="AL268">
        <v>34459</v>
      </c>
      <c r="AM268">
        <v>130901.6</v>
      </c>
      <c r="AN268">
        <v>31.41</v>
      </c>
      <c r="AO268">
        <v>34.79</v>
      </c>
      <c r="AP268">
        <v>41</v>
      </c>
      <c r="AQ268">
        <v>349</v>
      </c>
      <c r="AR268">
        <v>104721.28</v>
      </c>
      <c r="AS268">
        <v>736</v>
      </c>
      <c r="AT268">
        <v>198843.42</v>
      </c>
      <c r="AU268">
        <v>29673580</v>
      </c>
      <c r="AV268">
        <v>612858</v>
      </c>
      <c r="AW268">
        <v>460007.63</v>
      </c>
      <c r="AX268">
        <v>15.6</v>
      </c>
      <c r="AY268">
        <v>53.03</v>
      </c>
      <c r="AZ268">
        <v>156</v>
      </c>
      <c r="BA268">
        <v>704</v>
      </c>
      <c r="BB268">
        <v>50426.53</v>
      </c>
      <c r="BC268">
        <v>51892</v>
      </c>
      <c r="BD268">
        <v>79497.440000000002</v>
      </c>
      <c r="BE268">
        <v>32802307</v>
      </c>
      <c r="BF268">
        <v>228964</v>
      </c>
      <c r="BG268">
        <v>670713.86</v>
      </c>
      <c r="BH268">
        <v>123.46</v>
      </c>
      <c r="BI268">
        <v>130.36000000000001</v>
      </c>
      <c r="BJ268">
        <v>73</v>
      </c>
      <c r="BK268">
        <v>174</v>
      </c>
      <c r="BL268">
        <v>61954.36</v>
      </c>
      <c r="BM268">
        <v>4174</v>
      </c>
    </row>
    <row r="269" spans="1:65">
      <c r="A269" s="1">
        <v>44098</v>
      </c>
      <c r="B269" s="1">
        <v>44094</v>
      </c>
      <c r="C269">
        <v>110217414.41</v>
      </c>
      <c r="D269">
        <v>34465413</v>
      </c>
      <c r="E269">
        <v>2586366</v>
      </c>
      <c r="F269">
        <v>13406601</v>
      </c>
      <c r="G269">
        <v>734311.62</v>
      </c>
      <c r="H269">
        <v>556765648</v>
      </c>
      <c r="I269">
        <v>5120773</v>
      </c>
      <c r="J269">
        <v>8344963.8700000001</v>
      </c>
      <c r="K269">
        <v>15974.22</v>
      </c>
      <c r="L269">
        <v>23278.36</v>
      </c>
      <c r="M269">
        <v>18298</v>
      </c>
      <c r="N269">
        <v>32615</v>
      </c>
      <c r="O269">
        <v>849181.41</v>
      </c>
      <c r="P269">
        <v>166449</v>
      </c>
      <c r="Q269">
        <v>220974.85</v>
      </c>
      <c r="R269">
        <v>23603315</v>
      </c>
      <c r="S269">
        <v>821302</v>
      </c>
      <c r="T269">
        <v>1712204.39</v>
      </c>
      <c r="U269">
        <v>4560.2700000000004</v>
      </c>
      <c r="V269">
        <v>6578.6</v>
      </c>
      <c r="W269">
        <v>5314</v>
      </c>
      <c r="X269">
        <v>9042</v>
      </c>
      <c r="Y269">
        <v>182907.38</v>
      </c>
      <c r="Z269">
        <v>40911</v>
      </c>
      <c r="AA269">
        <v>173086.01</v>
      </c>
      <c r="AB269">
        <v>2389583</v>
      </c>
      <c r="AC269">
        <v>5859558.5999999996</v>
      </c>
      <c r="AD269">
        <v>4824.8599999999997</v>
      </c>
      <c r="AE269">
        <v>7715.03</v>
      </c>
      <c r="AF269">
        <v>6596</v>
      </c>
      <c r="AG269">
        <v>13266</v>
      </c>
      <c r="AH269">
        <v>580533.09</v>
      </c>
      <c r="AI269">
        <v>155194</v>
      </c>
      <c r="AJ269">
        <v>9285.0499999999993</v>
      </c>
      <c r="AK269">
        <v>654759</v>
      </c>
      <c r="AL269">
        <v>38431</v>
      </c>
      <c r="AM269">
        <v>100577.16</v>
      </c>
      <c r="AN269">
        <v>42</v>
      </c>
      <c r="AO269">
        <v>45.45</v>
      </c>
      <c r="AP269">
        <v>50</v>
      </c>
      <c r="AQ269">
        <v>340</v>
      </c>
      <c r="AR269">
        <v>80461.73</v>
      </c>
      <c r="AS269">
        <v>668</v>
      </c>
      <c r="AT269">
        <v>232083.04</v>
      </c>
      <c r="AU269">
        <v>34109130</v>
      </c>
      <c r="AV269">
        <v>617932</v>
      </c>
      <c r="AW269">
        <v>468458.97</v>
      </c>
      <c r="AX269">
        <v>16.8</v>
      </c>
      <c r="AY269">
        <v>49.86</v>
      </c>
      <c r="AZ269">
        <v>168</v>
      </c>
      <c r="BA269">
        <v>652</v>
      </c>
      <c r="BB269">
        <v>51100.86</v>
      </c>
      <c r="BC269">
        <v>52336</v>
      </c>
      <c r="BD269">
        <v>56773.37</v>
      </c>
      <c r="BE269">
        <v>36658492</v>
      </c>
      <c r="BF269">
        <v>237874</v>
      </c>
      <c r="BG269">
        <v>497173.78</v>
      </c>
      <c r="BH269">
        <v>156.66</v>
      </c>
      <c r="BI269">
        <v>162.94</v>
      </c>
      <c r="BJ269">
        <v>85</v>
      </c>
      <c r="BK269">
        <v>177</v>
      </c>
      <c r="BL269">
        <v>51129.32</v>
      </c>
      <c r="BM269">
        <v>4063</v>
      </c>
    </row>
    <row r="270" spans="1:65">
      <c r="A270" s="1">
        <v>44099</v>
      </c>
      <c r="B270" s="1">
        <v>44094</v>
      </c>
      <c r="C270">
        <v>103491933.15000001</v>
      </c>
      <c r="D270">
        <v>33625281</v>
      </c>
      <c r="E270">
        <v>2474975</v>
      </c>
      <c r="F270">
        <v>13339951</v>
      </c>
      <c r="G270">
        <v>704571.21</v>
      </c>
      <c r="H270">
        <v>535452140</v>
      </c>
      <c r="I270">
        <v>4880284</v>
      </c>
      <c r="J270">
        <v>7351949.3600000003</v>
      </c>
      <c r="K270">
        <v>14467.06</v>
      </c>
      <c r="L270">
        <v>21231.22</v>
      </c>
      <c r="M270">
        <v>16551</v>
      </c>
      <c r="N270">
        <v>29767</v>
      </c>
      <c r="O270">
        <v>751496.09</v>
      </c>
      <c r="P270">
        <v>150206</v>
      </c>
      <c r="Q270">
        <v>292706.98</v>
      </c>
      <c r="R270">
        <v>26038321</v>
      </c>
      <c r="S270">
        <v>963760</v>
      </c>
      <c r="T270">
        <v>1865831.65</v>
      </c>
      <c r="U270">
        <v>5382.59</v>
      </c>
      <c r="V270">
        <v>7665.46</v>
      </c>
      <c r="W270">
        <v>6273</v>
      </c>
      <c r="X270">
        <v>10516</v>
      </c>
      <c r="Y270">
        <v>202806.27</v>
      </c>
      <c r="Z270">
        <v>44668</v>
      </c>
      <c r="AA270">
        <v>164728.04</v>
      </c>
      <c r="AB270">
        <v>2475346</v>
      </c>
      <c r="AC270">
        <v>5506558.1100000003</v>
      </c>
      <c r="AD270">
        <v>4554.72</v>
      </c>
      <c r="AE270">
        <v>7318.93</v>
      </c>
      <c r="AF270">
        <v>6189</v>
      </c>
      <c r="AG270">
        <v>12355</v>
      </c>
      <c r="AH270">
        <v>539306.36</v>
      </c>
      <c r="AI270">
        <v>147854</v>
      </c>
      <c r="AJ270">
        <v>9022.8799999999992</v>
      </c>
      <c r="AK270">
        <v>609730</v>
      </c>
      <c r="AL270">
        <v>32733</v>
      </c>
      <c r="AM270">
        <v>109219.41</v>
      </c>
      <c r="AN270">
        <v>39.01</v>
      </c>
      <c r="AO270">
        <v>42.4</v>
      </c>
      <c r="AP270">
        <v>46</v>
      </c>
      <c r="AQ270">
        <v>325</v>
      </c>
      <c r="AR270">
        <v>87375.53</v>
      </c>
      <c r="AS270">
        <v>611</v>
      </c>
      <c r="AT270">
        <v>236850.82</v>
      </c>
      <c r="AU270">
        <v>32179334</v>
      </c>
      <c r="AV270">
        <v>560904</v>
      </c>
      <c r="AW270">
        <v>423138.86</v>
      </c>
      <c r="AX270">
        <v>18.8</v>
      </c>
      <c r="AY270">
        <v>49.94</v>
      </c>
      <c r="AZ270">
        <v>188</v>
      </c>
      <c r="BA270">
        <v>644</v>
      </c>
      <c r="BB270">
        <v>45648.36</v>
      </c>
      <c r="BC270">
        <v>46628</v>
      </c>
      <c r="BD270">
        <v>98271.76</v>
      </c>
      <c r="BE270">
        <v>35567632</v>
      </c>
      <c r="BF270">
        <v>228228</v>
      </c>
      <c r="BG270">
        <v>509495.91</v>
      </c>
      <c r="BH270">
        <v>153.82</v>
      </c>
      <c r="BI270">
        <v>160.51</v>
      </c>
      <c r="BJ270">
        <v>92</v>
      </c>
      <c r="BK270">
        <v>190</v>
      </c>
      <c r="BL270">
        <v>53351.29</v>
      </c>
      <c r="BM270">
        <v>3970</v>
      </c>
    </row>
    <row r="271" spans="1:65">
      <c r="A271" s="1">
        <v>44100</v>
      </c>
      <c r="B271" s="1">
        <v>44094</v>
      </c>
      <c r="C271">
        <v>89695402.909999996</v>
      </c>
      <c r="D271">
        <v>31382350</v>
      </c>
      <c r="E271">
        <v>2536032</v>
      </c>
      <c r="F271">
        <v>11655090</v>
      </c>
      <c r="G271">
        <v>742561.44</v>
      </c>
      <c r="H271">
        <v>576350007</v>
      </c>
      <c r="I271">
        <v>5327621</v>
      </c>
      <c r="J271">
        <v>7563900.7999999998</v>
      </c>
      <c r="K271">
        <v>14866.42</v>
      </c>
      <c r="L271">
        <v>22045.14</v>
      </c>
      <c r="M271">
        <v>16973</v>
      </c>
      <c r="N271">
        <v>30914</v>
      </c>
      <c r="O271">
        <v>773791.28</v>
      </c>
      <c r="P271">
        <v>159264</v>
      </c>
      <c r="Q271">
        <v>353142.9</v>
      </c>
      <c r="R271">
        <v>31425107</v>
      </c>
      <c r="S271">
        <v>1187943</v>
      </c>
      <c r="T271">
        <v>2064103.63</v>
      </c>
      <c r="U271">
        <v>6362.17</v>
      </c>
      <c r="V271">
        <v>9086.61</v>
      </c>
      <c r="W271">
        <v>7442</v>
      </c>
      <c r="X271">
        <v>12536</v>
      </c>
      <c r="Y271">
        <v>232053.07</v>
      </c>
      <c r="Z271">
        <v>51296</v>
      </c>
      <c r="AA271">
        <v>148234.76</v>
      </c>
      <c r="AB271">
        <v>2503807</v>
      </c>
      <c r="AC271">
        <v>4796525.93</v>
      </c>
      <c r="AD271">
        <v>4628.97</v>
      </c>
      <c r="AE271">
        <v>7421.35</v>
      </c>
      <c r="AF271">
        <v>6085</v>
      </c>
      <c r="AG271">
        <v>12185</v>
      </c>
      <c r="AH271">
        <v>479695.54</v>
      </c>
      <c r="AI271">
        <v>139830</v>
      </c>
      <c r="AJ271">
        <v>8973.77</v>
      </c>
      <c r="AK271">
        <v>591607</v>
      </c>
      <c r="AL271">
        <v>31634</v>
      </c>
      <c r="AM271">
        <v>90687.86</v>
      </c>
      <c r="AN271">
        <v>41.26</v>
      </c>
      <c r="AO271">
        <v>44.7</v>
      </c>
      <c r="AP271">
        <v>52</v>
      </c>
      <c r="AQ271">
        <v>323</v>
      </c>
      <c r="AR271">
        <v>72550.289999999994</v>
      </c>
      <c r="AS271">
        <v>591</v>
      </c>
      <c r="AT271">
        <v>230090.64</v>
      </c>
      <c r="AU271">
        <v>30463670</v>
      </c>
      <c r="AV271">
        <v>568020</v>
      </c>
      <c r="AW271">
        <v>375762.87</v>
      </c>
      <c r="AX271">
        <v>15.6</v>
      </c>
      <c r="AY271">
        <v>49.48</v>
      </c>
      <c r="AZ271">
        <v>156</v>
      </c>
      <c r="BA271">
        <v>652</v>
      </c>
      <c r="BB271">
        <v>41287.449999999997</v>
      </c>
      <c r="BC271">
        <v>45204</v>
      </c>
      <c r="BD271">
        <v>110843.13</v>
      </c>
      <c r="BE271">
        <v>34812914</v>
      </c>
      <c r="BF271">
        <v>248546</v>
      </c>
      <c r="BG271">
        <v>459123.19</v>
      </c>
      <c r="BH271">
        <v>160.13999999999999</v>
      </c>
      <c r="BI271">
        <v>167.99</v>
      </c>
      <c r="BJ271">
        <v>91</v>
      </c>
      <c r="BK271">
        <v>206</v>
      </c>
      <c r="BL271">
        <v>50038.83</v>
      </c>
      <c r="BM271">
        <v>4051</v>
      </c>
    </row>
    <row r="272" spans="1:65">
      <c r="A272" s="1">
        <v>44101</v>
      </c>
      <c r="B272" s="1">
        <v>44101</v>
      </c>
      <c r="C272">
        <v>99519497.540000007</v>
      </c>
      <c r="D272">
        <v>31833118</v>
      </c>
      <c r="E272">
        <v>2637488</v>
      </c>
      <c r="F272">
        <v>11801884</v>
      </c>
      <c r="G272">
        <v>783068.43</v>
      </c>
      <c r="H272">
        <v>611112591</v>
      </c>
      <c r="I272">
        <v>5658788</v>
      </c>
      <c r="J272">
        <v>8349446.5599999996</v>
      </c>
      <c r="K272">
        <v>16052.08</v>
      </c>
      <c r="L272">
        <v>24150.34</v>
      </c>
      <c r="M272">
        <v>18332</v>
      </c>
      <c r="N272">
        <v>34049</v>
      </c>
      <c r="O272">
        <v>857142.08</v>
      </c>
      <c r="P272">
        <v>174350</v>
      </c>
      <c r="Q272">
        <v>368799.36</v>
      </c>
      <c r="R272">
        <v>33050557</v>
      </c>
      <c r="S272">
        <v>1227509</v>
      </c>
      <c r="T272">
        <v>2206851.19</v>
      </c>
      <c r="U272">
        <v>6591.63</v>
      </c>
      <c r="V272">
        <v>9506.74</v>
      </c>
      <c r="W272">
        <v>7709</v>
      </c>
      <c r="X272">
        <v>13147</v>
      </c>
      <c r="Y272">
        <v>242808.35</v>
      </c>
      <c r="Z272">
        <v>53364</v>
      </c>
      <c r="AA272">
        <v>165355.20000000001</v>
      </c>
      <c r="AB272">
        <v>2547735</v>
      </c>
      <c r="AC272">
        <v>5374579.7699999996</v>
      </c>
      <c r="AD272">
        <v>4696.17</v>
      </c>
      <c r="AE272">
        <v>7610.27</v>
      </c>
      <c r="AF272">
        <v>6275</v>
      </c>
      <c r="AG272">
        <v>12717</v>
      </c>
      <c r="AH272">
        <v>538350.01</v>
      </c>
      <c r="AI272">
        <v>153143</v>
      </c>
      <c r="AJ272">
        <v>9276.44</v>
      </c>
      <c r="AK272">
        <v>705113</v>
      </c>
      <c r="AL272">
        <v>40002</v>
      </c>
      <c r="AM272">
        <v>116398.87</v>
      </c>
      <c r="AN272">
        <v>51.93</v>
      </c>
      <c r="AO272">
        <v>55.59</v>
      </c>
      <c r="AP272">
        <v>67</v>
      </c>
      <c r="AQ272">
        <v>362</v>
      </c>
      <c r="AR272">
        <v>93119.09</v>
      </c>
      <c r="AS272">
        <v>835</v>
      </c>
      <c r="AT272">
        <v>227045.18</v>
      </c>
      <c r="AU272">
        <v>33381526</v>
      </c>
      <c r="AV272">
        <v>641496</v>
      </c>
      <c r="AW272">
        <v>428167.28</v>
      </c>
      <c r="AX272">
        <v>16.8</v>
      </c>
      <c r="AY272">
        <v>58.33</v>
      </c>
      <c r="AZ272">
        <v>168</v>
      </c>
      <c r="BA272">
        <v>776</v>
      </c>
      <c r="BB272">
        <v>46205.74</v>
      </c>
      <c r="BC272">
        <v>50092</v>
      </c>
      <c r="BD272">
        <v>79739.81</v>
      </c>
      <c r="BE272">
        <v>37276434</v>
      </c>
      <c r="BF272">
        <v>251313</v>
      </c>
      <c r="BG272">
        <v>685310.23</v>
      </c>
      <c r="BH272">
        <v>136</v>
      </c>
      <c r="BI272">
        <v>143.79</v>
      </c>
      <c r="BJ272">
        <v>76</v>
      </c>
      <c r="BK272">
        <v>190</v>
      </c>
      <c r="BL272">
        <v>54655.839999999997</v>
      </c>
      <c r="BM272">
        <v>4106</v>
      </c>
    </row>
    <row r="273" spans="1:65">
      <c r="A273" s="1">
        <v>44102</v>
      </c>
      <c r="B273" s="1">
        <v>44101</v>
      </c>
      <c r="C273">
        <v>110240699.02</v>
      </c>
      <c r="D273">
        <v>36308757</v>
      </c>
      <c r="E273">
        <v>2721340</v>
      </c>
      <c r="F273">
        <v>15459809</v>
      </c>
      <c r="G273">
        <v>801387.54</v>
      </c>
      <c r="H273">
        <v>602695069</v>
      </c>
      <c r="I273">
        <v>5537283</v>
      </c>
      <c r="J273">
        <v>8660699.8900000006</v>
      </c>
      <c r="K273">
        <v>16599.59</v>
      </c>
      <c r="L273">
        <v>24474.91</v>
      </c>
      <c r="M273">
        <v>19040</v>
      </c>
      <c r="N273">
        <v>34559</v>
      </c>
      <c r="O273">
        <v>883917.14</v>
      </c>
      <c r="P273">
        <v>176663</v>
      </c>
      <c r="Q273">
        <v>176567.22</v>
      </c>
      <c r="R273">
        <v>21843807</v>
      </c>
      <c r="S273">
        <v>708689</v>
      </c>
      <c r="T273">
        <v>1561576.46</v>
      </c>
      <c r="U273">
        <v>4116.8</v>
      </c>
      <c r="V273">
        <v>5899.97</v>
      </c>
      <c r="W273">
        <v>4789</v>
      </c>
      <c r="X273">
        <v>8065</v>
      </c>
      <c r="Y273">
        <v>160458.88</v>
      </c>
      <c r="Z273">
        <v>34099</v>
      </c>
      <c r="AA273">
        <v>188300.78</v>
      </c>
      <c r="AB273">
        <v>2569227</v>
      </c>
      <c r="AC273">
        <v>6318360.5099999998</v>
      </c>
      <c r="AD273">
        <v>4784.1000000000004</v>
      </c>
      <c r="AE273">
        <v>7704</v>
      </c>
      <c r="AF273">
        <v>6605</v>
      </c>
      <c r="AG273">
        <v>13244</v>
      </c>
      <c r="AH273">
        <v>603201.74</v>
      </c>
      <c r="AI273">
        <v>159832</v>
      </c>
      <c r="AJ273">
        <v>10122.61</v>
      </c>
      <c r="AK273">
        <v>770492</v>
      </c>
      <c r="AL273">
        <v>43660</v>
      </c>
      <c r="AM273">
        <v>104714.13</v>
      </c>
      <c r="AN273">
        <v>85.77</v>
      </c>
      <c r="AO273">
        <v>89.91</v>
      </c>
      <c r="AP273">
        <v>97</v>
      </c>
      <c r="AQ273">
        <v>379</v>
      </c>
      <c r="AR273">
        <v>83771.3</v>
      </c>
      <c r="AS273">
        <v>826</v>
      </c>
      <c r="AT273">
        <v>204857.22</v>
      </c>
      <c r="AU273">
        <v>30951138</v>
      </c>
      <c r="AV273">
        <v>618252</v>
      </c>
      <c r="AW273">
        <v>386685.81</v>
      </c>
      <c r="AX273">
        <v>14.8</v>
      </c>
      <c r="AY273">
        <v>53.32</v>
      </c>
      <c r="AZ273">
        <v>148</v>
      </c>
      <c r="BA273">
        <v>712</v>
      </c>
      <c r="BB273">
        <v>42120.68</v>
      </c>
      <c r="BC273">
        <v>45064</v>
      </c>
      <c r="BD273">
        <v>75707.509999999995</v>
      </c>
      <c r="BE273">
        <v>45830080</v>
      </c>
      <c r="BF273">
        <v>275227</v>
      </c>
      <c r="BG273">
        <v>657349.30000000005</v>
      </c>
      <c r="BH273">
        <v>187.98</v>
      </c>
      <c r="BI273">
        <v>195.63</v>
      </c>
      <c r="BJ273">
        <v>107</v>
      </c>
      <c r="BK273">
        <v>219</v>
      </c>
      <c r="BL273">
        <v>63917.93</v>
      </c>
      <c r="BM273">
        <v>4261</v>
      </c>
    </row>
    <row r="274" spans="1:65">
      <c r="A274" s="1">
        <v>44103</v>
      </c>
      <c r="B274" s="1">
        <v>44101</v>
      </c>
      <c r="C274">
        <v>109871340.40000001</v>
      </c>
      <c r="D274">
        <v>34658250</v>
      </c>
      <c r="E274">
        <v>2626343</v>
      </c>
      <c r="F274">
        <v>13890640</v>
      </c>
      <c r="G274">
        <v>798384.69</v>
      </c>
      <c r="H274">
        <v>584417575</v>
      </c>
      <c r="I274">
        <v>5254243</v>
      </c>
      <c r="J274">
        <v>8390171.2100000009</v>
      </c>
      <c r="K274">
        <v>15803.62</v>
      </c>
      <c r="L274">
        <v>23112.15</v>
      </c>
      <c r="M274">
        <v>18120</v>
      </c>
      <c r="N274">
        <v>32538</v>
      </c>
      <c r="O274">
        <v>839488.73</v>
      </c>
      <c r="P274">
        <v>166836</v>
      </c>
      <c r="Q274">
        <v>229361.24</v>
      </c>
      <c r="R274">
        <v>20458566</v>
      </c>
      <c r="S274">
        <v>679167</v>
      </c>
      <c r="T274">
        <v>1378939.13</v>
      </c>
      <c r="U274">
        <v>3684.12</v>
      </c>
      <c r="V274">
        <v>5288.16</v>
      </c>
      <c r="W274">
        <v>4282</v>
      </c>
      <c r="X274">
        <v>7233</v>
      </c>
      <c r="Y274">
        <v>143787.32999999999</v>
      </c>
      <c r="Z274">
        <v>30908</v>
      </c>
      <c r="AA274">
        <v>180605.51</v>
      </c>
      <c r="AB274">
        <v>2400723</v>
      </c>
      <c r="AC274">
        <v>6093051.5899999999</v>
      </c>
      <c r="AD274">
        <v>4738.1400000000003</v>
      </c>
      <c r="AE274">
        <v>7621.15</v>
      </c>
      <c r="AF274">
        <v>6550</v>
      </c>
      <c r="AG274">
        <v>13113</v>
      </c>
      <c r="AH274">
        <v>574548.77</v>
      </c>
      <c r="AI274">
        <v>152945</v>
      </c>
      <c r="AJ274">
        <v>8881.75</v>
      </c>
      <c r="AK274">
        <v>599678</v>
      </c>
      <c r="AL274">
        <v>35512</v>
      </c>
      <c r="AM274">
        <v>115468.94</v>
      </c>
      <c r="AN274">
        <v>95.47</v>
      </c>
      <c r="AO274">
        <v>98.71</v>
      </c>
      <c r="AP274">
        <v>112</v>
      </c>
      <c r="AQ274">
        <v>383</v>
      </c>
      <c r="AR274">
        <v>92375.15</v>
      </c>
      <c r="AS274">
        <v>789</v>
      </c>
      <c r="AT274">
        <v>244004.12</v>
      </c>
      <c r="AU274">
        <v>43414202</v>
      </c>
      <c r="AV274">
        <v>685302</v>
      </c>
      <c r="AW274">
        <v>393585.77</v>
      </c>
      <c r="AX274">
        <v>16</v>
      </c>
      <c r="AY274">
        <v>48.78</v>
      </c>
      <c r="AZ274">
        <v>160</v>
      </c>
      <c r="BA274">
        <v>640</v>
      </c>
      <c r="BB274">
        <v>43047.9</v>
      </c>
      <c r="BC274">
        <v>45568</v>
      </c>
      <c r="BD274">
        <v>74218.58</v>
      </c>
      <c r="BE274">
        <v>40131732</v>
      </c>
      <c r="BF274">
        <v>248574</v>
      </c>
      <c r="BG274">
        <v>605294.67000000004</v>
      </c>
      <c r="BH274">
        <v>173.06</v>
      </c>
      <c r="BI274">
        <v>179.62</v>
      </c>
      <c r="BJ274">
        <v>100</v>
      </c>
      <c r="BK274">
        <v>196</v>
      </c>
      <c r="BL274">
        <v>58159.44</v>
      </c>
      <c r="BM274">
        <v>3809</v>
      </c>
    </row>
    <row r="275" spans="1:65">
      <c r="A275" s="1">
        <v>44104</v>
      </c>
      <c r="B275" s="1">
        <v>44101</v>
      </c>
      <c r="C275">
        <v>106232478.75</v>
      </c>
      <c r="D275">
        <v>33893813</v>
      </c>
      <c r="E275">
        <v>2561759</v>
      </c>
      <c r="F275">
        <v>13342060</v>
      </c>
      <c r="G275">
        <v>768072.36</v>
      </c>
      <c r="H275">
        <v>582922886</v>
      </c>
      <c r="I275">
        <v>5110014</v>
      </c>
      <c r="J275">
        <v>8342382.2800000003</v>
      </c>
      <c r="K275">
        <v>15729.6</v>
      </c>
      <c r="L275">
        <v>23009.91</v>
      </c>
      <c r="M275">
        <v>18027</v>
      </c>
      <c r="N275">
        <v>32336</v>
      </c>
      <c r="O275">
        <v>835516.51</v>
      </c>
      <c r="P275">
        <v>164818</v>
      </c>
      <c r="Q275">
        <v>283234.69</v>
      </c>
      <c r="R275">
        <v>19054431</v>
      </c>
      <c r="S275">
        <v>649566</v>
      </c>
      <c r="T275">
        <v>1251674.3799999999</v>
      </c>
      <c r="U275">
        <v>3463.88</v>
      </c>
      <c r="V275">
        <v>4923.59</v>
      </c>
      <c r="W275">
        <v>4035</v>
      </c>
      <c r="X275">
        <v>6735</v>
      </c>
      <c r="Y275">
        <v>134416.45000000001</v>
      </c>
      <c r="Z275">
        <v>29364</v>
      </c>
      <c r="AA275">
        <v>171537.58</v>
      </c>
      <c r="AB275">
        <v>2312968</v>
      </c>
      <c r="AC275">
        <v>5751388.6100000003</v>
      </c>
      <c r="AD275">
        <v>4859.1400000000003</v>
      </c>
      <c r="AE275">
        <v>7919.57</v>
      </c>
      <c r="AF275">
        <v>6589</v>
      </c>
      <c r="AG275">
        <v>13422</v>
      </c>
      <c r="AH275">
        <v>577718.63</v>
      </c>
      <c r="AI275">
        <v>155059</v>
      </c>
      <c r="AJ275">
        <v>11031.57</v>
      </c>
      <c r="AK275">
        <v>843533</v>
      </c>
      <c r="AL275">
        <v>47265</v>
      </c>
      <c r="AM275">
        <v>157873.67000000001</v>
      </c>
      <c r="AN275">
        <v>115</v>
      </c>
      <c r="AO275">
        <v>118.93</v>
      </c>
      <c r="AP275">
        <v>126</v>
      </c>
      <c r="AQ275">
        <v>439</v>
      </c>
      <c r="AR275">
        <v>126298.94</v>
      </c>
      <c r="AS275">
        <v>844</v>
      </c>
      <c r="AT275">
        <v>271273.02</v>
      </c>
      <c r="AU275">
        <v>48635666</v>
      </c>
      <c r="AV275">
        <v>702550</v>
      </c>
      <c r="AW275">
        <v>397137.88</v>
      </c>
      <c r="AX275">
        <v>10.4</v>
      </c>
      <c r="AY275">
        <v>45.64</v>
      </c>
      <c r="AZ275">
        <v>104</v>
      </c>
      <c r="BA275">
        <v>620</v>
      </c>
      <c r="BB275">
        <v>42808.5</v>
      </c>
      <c r="BC275">
        <v>45164</v>
      </c>
      <c r="BD275">
        <v>102190.77</v>
      </c>
      <c r="BE275">
        <v>61736622</v>
      </c>
      <c r="BF275">
        <v>373385</v>
      </c>
      <c r="BG275">
        <v>798413.65</v>
      </c>
      <c r="BH275">
        <v>211.62</v>
      </c>
      <c r="BI275">
        <v>221.46</v>
      </c>
      <c r="BJ275">
        <v>124</v>
      </c>
      <c r="BK275">
        <v>268</v>
      </c>
      <c r="BL275">
        <v>78556.31</v>
      </c>
      <c r="BM275">
        <v>4761</v>
      </c>
    </row>
    <row r="276" spans="1:65">
      <c r="A276" s="1">
        <v>44105</v>
      </c>
      <c r="B276" s="1">
        <v>44101</v>
      </c>
      <c r="C276">
        <v>107651052.28</v>
      </c>
      <c r="D276">
        <v>33586980</v>
      </c>
      <c r="E276">
        <v>2540021</v>
      </c>
      <c r="F276">
        <v>13267906</v>
      </c>
      <c r="G276">
        <v>507624.91</v>
      </c>
      <c r="H276">
        <v>506611059</v>
      </c>
      <c r="I276">
        <v>4952679</v>
      </c>
      <c r="J276">
        <v>8182911.4400000004</v>
      </c>
      <c r="K276">
        <v>16098.21</v>
      </c>
      <c r="L276">
        <v>23450.17</v>
      </c>
      <c r="M276">
        <v>18425</v>
      </c>
      <c r="N276">
        <v>32861</v>
      </c>
      <c r="O276">
        <v>836681.27</v>
      </c>
      <c r="P276">
        <v>167864</v>
      </c>
      <c r="Q276">
        <v>250517.93</v>
      </c>
      <c r="R276">
        <v>17852253</v>
      </c>
      <c r="S276">
        <v>610652</v>
      </c>
      <c r="T276">
        <v>1330805.5900000001</v>
      </c>
      <c r="U276">
        <v>3812.1</v>
      </c>
      <c r="V276">
        <v>5514.09</v>
      </c>
      <c r="W276">
        <v>4443</v>
      </c>
      <c r="X276">
        <v>7579</v>
      </c>
      <c r="Y276">
        <v>145035.6</v>
      </c>
      <c r="Z276">
        <v>31688</v>
      </c>
      <c r="AA276">
        <v>167310.35</v>
      </c>
      <c r="AB276">
        <v>2346461</v>
      </c>
      <c r="AC276">
        <v>5811182.9199999999</v>
      </c>
      <c r="AD276">
        <v>5110.37</v>
      </c>
      <c r="AE276">
        <v>8185.87</v>
      </c>
      <c r="AF276">
        <v>6879</v>
      </c>
      <c r="AG276">
        <v>13696</v>
      </c>
      <c r="AH276">
        <v>596367.61</v>
      </c>
      <c r="AI276">
        <v>159450</v>
      </c>
      <c r="AJ276">
        <v>8743.4</v>
      </c>
      <c r="AK276">
        <v>737847</v>
      </c>
      <c r="AL276">
        <v>43047</v>
      </c>
      <c r="AM276">
        <v>86828.98</v>
      </c>
      <c r="AN276">
        <v>116.5</v>
      </c>
      <c r="AO276">
        <v>138.63999999999999</v>
      </c>
      <c r="AP276">
        <v>111</v>
      </c>
      <c r="AQ276">
        <v>378</v>
      </c>
      <c r="AR276">
        <v>69463.19</v>
      </c>
      <c r="AS276">
        <v>726</v>
      </c>
      <c r="AT276">
        <v>84774.9</v>
      </c>
      <c r="AU276">
        <v>11853162</v>
      </c>
      <c r="AV276">
        <v>648276</v>
      </c>
      <c r="AW276">
        <v>618658.53</v>
      </c>
      <c r="AX276">
        <v>14.4</v>
      </c>
      <c r="AY276">
        <v>39.81</v>
      </c>
      <c r="AZ276">
        <v>144</v>
      </c>
      <c r="BA276">
        <v>516</v>
      </c>
      <c r="BB276">
        <v>68201.45</v>
      </c>
      <c r="BC276">
        <v>75204</v>
      </c>
      <c r="BD276">
        <v>7541.04</v>
      </c>
      <c r="BE276">
        <v>8810165</v>
      </c>
      <c r="BF276">
        <v>54632</v>
      </c>
      <c r="BG276">
        <v>117801.28</v>
      </c>
      <c r="BH276">
        <v>22.92</v>
      </c>
      <c r="BI276">
        <v>24.22</v>
      </c>
      <c r="BJ276">
        <v>14</v>
      </c>
      <c r="BK276">
        <v>33</v>
      </c>
      <c r="BL276">
        <v>12024.8</v>
      </c>
      <c r="BM276">
        <v>1247</v>
      </c>
    </row>
    <row r="277" spans="1:65">
      <c r="A277" s="1">
        <v>44106</v>
      </c>
      <c r="B277" s="1">
        <v>44101</v>
      </c>
      <c r="C277">
        <v>102090102.64</v>
      </c>
      <c r="D277">
        <v>32663605</v>
      </c>
      <c r="E277">
        <v>2462404</v>
      </c>
      <c r="F277">
        <v>12947494</v>
      </c>
      <c r="G277">
        <v>341470.42</v>
      </c>
      <c r="H277">
        <v>420570246</v>
      </c>
      <c r="I277">
        <v>4276248</v>
      </c>
      <c r="J277">
        <v>7005059.1100000003</v>
      </c>
      <c r="K277">
        <v>14023.53</v>
      </c>
      <c r="L277">
        <v>20488.54</v>
      </c>
      <c r="M277">
        <v>16043</v>
      </c>
      <c r="N277">
        <v>28675</v>
      </c>
      <c r="O277">
        <v>715796.81</v>
      </c>
      <c r="P277">
        <v>145022</v>
      </c>
      <c r="Q277">
        <v>129419.56</v>
      </c>
      <c r="R277">
        <v>17008578</v>
      </c>
      <c r="S277">
        <v>584034</v>
      </c>
      <c r="T277">
        <v>1227378.8</v>
      </c>
      <c r="U277">
        <v>3665.49</v>
      </c>
      <c r="V277">
        <v>5311.63</v>
      </c>
      <c r="W277">
        <v>4278</v>
      </c>
      <c r="X277">
        <v>7330</v>
      </c>
      <c r="Y277">
        <v>134855.73000000001</v>
      </c>
      <c r="Z277">
        <v>30676</v>
      </c>
      <c r="AA277">
        <v>155864.01999999999</v>
      </c>
      <c r="AB277">
        <v>2192523</v>
      </c>
      <c r="AC277">
        <v>5246283.71</v>
      </c>
      <c r="AD277">
        <v>4431.12</v>
      </c>
      <c r="AE277">
        <v>7107.09</v>
      </c>
      <c r="AF277">
        <v>5873</v>
      </c>
      <c r="AG277">
        <v>11754</v>
      </c>
      <c r="AH277">
        <v>522286.46</v>
      </c>
      <c r="AI277">
        <v>149265</v>
      </c>
      <c r="AJ277">
        <v>6687.12</v>
      </c>
      <c r="AK277">
        <v>510119</v>
      </c>
      <c r="AL277">
        <v>28338</v>
      </c>
      <c r="AM277">
        <v>65505.4</v>
      </c>
      <c r="AN277">
        <v>82.72</v>
      </c>
      <c r="AO277">
        <v>92.17</v>
      </c>
      <c r="AP277">
        <v>76</v>
      </c>
      <c r="AQ277">
        <v>288</v>
      </c>
      <c r="AR277">
        <v>52404.32</v>
      </c>
      <c r="AS277">
        <v>528</v>
      </c>
      <c r="AT277">
        <v>58113.66</v>
      </c>
      <c r="AU277">
        <v>8702934</v>
      </c>
      <c r="AV277">
        <v>431742</v>
      </c>
      <c r="AW277">
        <v>460110.38</v>
      </c>
      <c r="AX277">
        <v>8</v>
      </c>
      <c r="AY277">
        <v>14.56</v>
      </c>
      <c r="AZ277">
        <v>80</v>
      </c>
      <c r="BA277">
        <v>176</v>
      </c>
      <c r="BB277">
        <v>51539.07</v>
      </c>
      <c r="BC277">
        <v>58516</v>
      </c>
      <c r="BD277">
        <v>15308.03</v>
      </c>
      <c r="BE277">
        <v>11349804</v>
      </c>
      <c r="BF277">
        <v>74340</v>
      </c>
      <c r="BG277">
        <v>200568.5</v>
      </c>
      <c r="BH277">
        <v>60.3</v>
      </c>
      <c r="BI277">
        <v>61.94</v>
      </c>
      <c r="BJ277">
        <v>37</v>
      </c>
      <c r="BK277">
        <v>61</v>
      </c>
      <c r="BL277">
        <v>20550.07</v>
      </c>
      <c r="BM277">
        <v>1888</v>
      </c>
    </row>
    <row r="278" spans="1:65">
      <c r="A278" s="1">
        <v>44107</v>
      </c>
      <c r="B278" s="1">
        <v>44101</v>
      </c>
      <c r="C278">
        <v>92906477.189999998</v>
      </c>
      <c r="D278">
        <v>31383323</v>
      </c>
      <c r="E278">
        <v>2607400</v>
      </c>
      <c r="F278">
        <v>11677987</v>
      </c>
      <c r="G278">
        <v>341480.89</v>
      </c>
      <c r="H278">
        <v>451819227</v>
      </c>
      <c r="I278">
        <v>4750583</v>
      </c>
      <c r="J278">
        <v>7230588.4400000004</v>
      </c>
      <c r="K278">
        <v>14460.24</v>
      </c>
      <c r="L278">
        <v>21399.94</v>
      </c>
      <c r="M278">
        <v>16512</v>
      </c>
      <c r="N278">
        <v>30002</v>
      </c>
      <c r="O278">
        <v>750696.32</v>
      </c>
      <c r="P278">
        <v>155410</v>
      </c>
      <c r="Q278">
        <v>138489.26999999999</v>
      </c>
      <c r="R278">
        <v>19076667</v>
      </c>
      <c r="S278">
        <v>659347</v>
      </c>
      <c r="T278">
        <v>1337841.8700000001</v>
      </c>
      <c r="U278">
        <v>4029.41</v>
      </c>
      <c r="V278">
        <v>5710.2</v>
      </c>
      <c r="W278">
        <v>4717</v>
      </c>
      <c r="X278">
        <v>7869</v>
      </c>
      <c r="Y278">
        <v>144699.64000000001</v>
      </c>
      <c r="Z278">
        <v>33622</v>
      </c>
      <c r="AA278">
        <v>153756.75</v>
      </c>
      <c r="AB278">
        <v>2482211</v>
      </c>
      <c r="AC278">
        <v>4945166</v>
      </c>
      <c r="AD278">
        <v>4260.82</v>
      </c>
      <c r="AE278">
        <v>6944.02</v>
      </c>
      <c r="AF278">
        <v>5786</v>
      </c>
      <c r="AG278">
        <v>11764</v>
      </c>
      <c r="AH278">
        <v>505253.55</v>
      </c>
      <c r="AI278">
        <v>153721</v>
      </c>
      <c r="AJ278">
        <v>6554.05</v>
      </c>
      <c r="AK278">
        <v>468542</v>
      </c>
      <c r="AL278">
        <v>27681</v>
      </c>
      <c r="AM278">
        <v>58528.57</v>
      </c>
      <c r="AN278">
        <v>67.42</v>
      </c>
      <c r="AO278">
        <v>80.62</v>
      </c>
      <c r="AP278">
        <v>59</v>
      </c>
      <c r="AQ278">
        <v>255</v>
      </c>
      <c r="AR278">
        <v>46822.85</v>
      </c>
      <c r="AS278">
        <v>494</v>
      </c>
      <c r="AT278">
        <v>56259.22</v>
      </c>
      <c r="AU278">
        <v>8182262</v>
      </c>
      <c r="AV278">
        <v>445950</v>
      </c>
      <c r="AW278">
        <v>422337.18</v>
      </c>
      <c r="AX278">
        <v>6.8</v>
      </c>
      <c r="AY278">
        <v>17.45</v>
      </c>
      <c r="AZ278">
        <v>68</v>
      </c>
      <c r="BA278">
        <v>224</v>
      </c>
      <c r="BB278">
        <v>47235.53</v>
      </c>
      <c r="BC278">
        <v>54232</v>
      </c>
      <c r="BD278">
        <v>28861.91</v>
      </c>
      <c r="BE278">
        <v>16268227</v>
      </c>
      <c r="BF278">
        <v>139110</v>
      </c>
      <c r="BG278">
        <v>335740.69</v>
      </c>
      <c r="BH278">
        <v>107.08</v>
      </c>
      <c r="BI278">
        <v>111.59</v>
      </c>
      <c r="BJ278">
        <v>61</v>
      </c>
      <c r="BK278">
        <v>127</v>
      </c>
      <c r="BL278">
        <v>34732.370000000003</v>
      </c>
      <c r="BM278">
        <v>2893</v>
      </c>
    </row>
    <row r="279" spans="1:65">
      <c r="A279" s="1">
        <v>44108</v>
      </c>
      <c r="B279" s="1">
        <v>44108</v>
      </c>
      <c r="C279">
        <v>101855923.98999999</v>
      </c>
      <c r="D279">
        <v>31963933</v>
      </c>
      <c r="E279">
        <v>2727013</v>
      </c>
      <c r="F279">
        <v>11943725</v>
      </c>
      <c r="G279">
        <v>365683.34</v>
      </c>
      <c r="H279">
        <v>467090581</v>
      </c>
      <c r="I279">
        <v>5006264</v>
      </c>
      <c r="J279">
        <v>7948793.4800000004</v>
      </c>
      <c r="K279">
        <v>15576.12</v>
      </c>
      <c r="L279">
        <v>23269.97</v>
      </c>
      <c r="M279">
        <v>17790</v>
      </c>
      <c r="N279">
        <v>32725</v>
      </c>
      <c r="O279">
        <v>824601.74</v>
      </c>
      <c r="P279">
        <v>167982</v>
      </c>
      <c r="Q279">
        <v>153857.85999999999</v>
      </c>
      <c r="R279">
        <v>21458948</v>
      </c>
      <c r="S279">
        <v>737454</v>
      </c>
      <c r="T279">
        <v>1491348.5</v>
      </c>
      <c r="U279">
        <v>4509.37</v>
      </c>
      <c r="V279">
        <v>6515.88</v>
      </c>
      <c r="W279">
        <v>5271</v>
      </c>
      <c r="X279">
        <v>9031</v>
      </c>
      <c r="Y279">
        <v>164157.79999999999</v>
      </c>
      <c r="Z279">
        <v>38157</v>
      </c>
      <c r="AA279">
        <v>168812.99</v>
      </c>
      <c r="AB279">
        <v>2477497</v>
      </c>
      <c r="AC279">
        <v>5373340.04</v>
      </c>
      <c r="AD279">
        <v>4555.1000000000004</v>
      </c>
      <c r="AE279">
        <v>7441.53</v>
      </c>
      <c r="AF279">
        <v>6155</v>
      </c>
      <c r="AG279">
        <v>12593</v>
      </c>
      <c r="AH279">
        <v>570393.64</v>
      </c>
      <c r="AI279">
        <v>160757</v>
      </c>
      <c r="AJ279">
        <v>6986.67</v>
      </c>
      <c r="AK279">
        <v>515673</v>
      </c>
      <c r="AL279">
        <v>34034</v>
      </c>
      <c r="AM279">
        <v>55948.97</v>
      </c>
      <c r="AN279">
        <v>82.85</v>
      </c>
      <c r="AO279">
        <v>98.2</v>
      </c>
      <c r="AP279">
        <v>72</v>
      </c>
      <c r="AQ279">
        <v>277</v>
      </c>
      <c r="AR279">
        <v>44759.17</v>
      </c>
      <c r="AS279">
        <v>550</v>
      </c>
      <c r="AT279">
        <v>58060.160000000003</v>
      </c>
      <c r="AU279">
        <v>8835216</v>
      </c>
      <c r="AV279">
        <v>476202</v>
      </c>
      <c r="AW279">
        <v>466109.83</v>
      </c>
      <c r="AX279">
        <v>6</v>
      </c>
      <c r="AY279">
        <v>14.74</v>
      </c>
      <c r="AZ279">
        <v>60</v>
      </c>
      <c r="BA279">
        <v>188</v>
      </c>
      <c r="BB279">
        <v>52323.43</v>
      </c>
      <c r="BC279">
        <v>57464</v>
      </c>
      <c r="BD279">
        <v>32788.660000000003</v>
      </c>
      <c r="BE279">
        <v>21557160</v>
      </c>
      <c r="BF279">
        <v>179003</v>
      </c>
      <c r="BG279">
        <v>361658.9</v>
      </c>
      <c r="BH279">
        <v>132.13999999999999</v>
      </c>
      <c r="BI279">
        <v>136.85</v>
      </c>
      <c r="BJ279">
        <v>80</v>
      </c>
      <c r="BK279">
        <v>149</v>
      </c>
      <c r="BL279">
        <v>38675.550000000003</v>
      </c>
      <c r="BM279">
        <v>3132</v>
      </c>
    </row>
    <row r="280" spans="1:65">
      <c r="A280" s="1">
        <v>44109</v>
      </c>
      <c r="B280" s="1">
        <v>44108</v>
      </c>
      <c r="C280">
        <v>109697902.27</v>
      </c>
      <c r="D280">
        <v>36143617</v>
      </c>
      <c r="E280">
        <v>2775219</v>
      </c>
      <c r="F280">
        <v>15524304</v>
      </c>
      <c r="G280">
        <v>279321.2</v>
      </c>
      <c r="H280">
        <v>400488033</v>
      </c>
      <c r="I280">
        <v>4290143</v>
      </c>
      <c r="J280">
        <v>7355417.8700000001</v>
      </c>
      <c r="K280">
        <v>13702.52</v>
      </c>
      <c r="L280">
        <v>20366.48</v>
      </c>
      <c r="M280">
        <v>15713</v>
      </c>
      <c r="N280">
        <v>28880</v>
      </c>
      <c r="O280">
        <v>748317.21</v>
      </c>
      <c r="P280">
        <v>150790</v>
      </c>
      <c r="Q280">
        <v>143278.06</v>
      </c>
      <c r="R280">
        <v>19077012</v>
      </c>
      <c r="S280">
        <v>650238</v>
      </c>
      <c r="T280">
        <v>1410733.74</v>
      </c>
      <c r="U280">
        <v>4196.62</v>
      </c>
      <c r="V280">
        <v>6023.66</v>
      </c>
      <c r="W280">
        <v>4888</v>
      </c>
      <c r="X280">
        <v>8278</v>
      </c>
      <c r="Y280">
        <v>156564.84</v>
      </c>
      <c r="Z280">
        <v>34648</v>
      </c>
      <c r="AA280">
        <v>180391.17</v>
      </c>
      <c r="AB280">
        <v>2561916</v>
      </c>
      <c r="AC280">
        <v>6108979.0599999996</v>
      </c>
      <c r="AD280">
        <v>4673.66</v>
      </c>
      <c r="AE280">
        <v>7667.67</v>
      </c>
      <c r="AF280">
        <v>6437</v>
      </c>
      <c r="AG280">
        <v>13281</v>
      </c>
      <c r="AH280">
        <v>602522.87</v>
      </c>
      <c r="AI280">
        <v>164252</v>
      </c>
      <c r="AJ280">
        <v>6767.38</v>
      </c>
      <c r="AK280">
        <v>484764</v>
      </c>
      <c r="AL280">
        <v>31070</v>
      </c>
      <c r="AM280">
        <v>59720.14</v>
      </c>
      <c r="AN280">
        <v>72.89</v>
      </c>
      <c r="AO280">
        <v>87.82</v>
      </c>
      <c r="AP280">
        <v>62</v>
      </c>
      <c r="AQ280">
        <v>242</v>
      </c>
      <c r="AR280">
        <v>47776.11</v>
      </c>
      <c r="AS280">
        <v>422</v>
      </c>
      <c r="AT280">
        <v>55090</v>
      </c>
      <c r="AU280">
        <v>8643548</v>
      </c>
      <c r="AV280">
        <v>426162</v>
      </c>
      <c r="AW280">
        <v>426474.88</v>
      </c>
      <c r="AX280">
        <v>7.2</v>
      </c>
      <c r="AY280">
        <v>16.22</v>
      </c>
      <c r="AZ280">
        <v>72</v>
      </c>
      <c r="BA280">
        <v>204</v>
      </c>
      <c r="BB280">
        <v>46889.68</v>
      </c>
      <c r="BC280">
        <v>51024</v>
      </c>
      <c r="BD280">
        <v>26036.78</v>
      </c>
      <c r="BE280">
        <v>17719911</v>
      </c>
      <c r="BF280">
        <v>135230</v>
      </c>
      <c r="BG280">
        <v>329255.49</v>
      </c>
      <c r="BH280">
        <v>69.180000000000007</v>
      </c>
      <c r="BI280">
        <v>73.48</v>
      </c>
      <c r="BJ280">
        <v>44</v>
      </c>
      <c r="BK280">
        <v>107</v>
      </c>
      <c r="BL280">
        <v>34768.870000000003</v>
      </c>
      <c r="BM280">
        <v>2848</v>
      </c>
    </row>
    <row r="281" spans="1:65">
      <c r="A281" s="1">
        <v>44110</v>
      </c>
      <c r="B281" s="1">
        <v>44108</v>
      </c>
      <c r="C281">
        <v>107146460.58</v>
      </c>
      <c r="D281">
        <v>34555731</v>
      </c>
      <c r="E281">
        <v>2733525</v>
      </c>
      <c r="F281">
        <v>13759093</v>
      </c>
      <c r="G281">
        <v>263182.98</v>
      </c>
      <c r="H281">
        <v>395190919</v>
      </c>
      <c r="I281">
        <v>4207823</v>
      </c>
      <c r="J281">
        <v>6882591.0700000003</v>
      </c>
      <c r="K281">
        <v>13107.44</v>
      </c>
      <c r="L281">
        <v>19363.060000000001</v>
      </c>
      <c r="M281">
        <v>15032</v>
      </c>
      <c r="N281">
        <v>27361</v>
      </c>
      <c r="O281">
        <v>703912.04</v>
      </c>
      <c r="P281">
        <v>143615</v>
      </c>
      <c r="Q281">
        <v>160900.57</v>
      </c>
      <c r="R281">
        <v>19866862</v>
      </c>
      <c r="S281">
        <v>679554</v>
      </c>
      <c r="T281">
        <v>1472952.27</v>
      </c>
      <c r="U281">
        <v>4196.6899999999996</v>
      </c>
      <c r="V281">
        <v>6037.43</v>
      </c>
      <c r="W281">
        <v>4876</v>
      </c>
      <c r="X281">
        <v>8267</v>
      </c>
      <c r="Y281">
        <v>160215.51999999999</v>
      </c>
      <c r="Z281">
        <v>34945</v>
      </c>
      <c r="AA281">
        <v>182783.56</v>
      </c>
      <c r="AB281">
        <v>2602196</v>
      </c>
      <c r="AC281">
        <v>6213894.2800000003</v>
      </c>
      <c r="AD281">
        <v>5175.7</v>
      </c>
      <c r="AE281">
        <v>8364.49</v>
      </c>
      <c r="AF281">
        <v>6945</v>
      </c>
      <c r="AG281">
        <v>14030</v>
      </c>
      <c r="AH281">
        <v>608278.67000000004</v>
      </c>
      <c r="AI281">
        <v>163843</v>
      </c>
      <c r="AJ281">
        <v>7222.37</v>
      </c>
      <c r="AK281">
        <v>507781</v>
      </c>
      <c r="AL281">
        <v>32387</v>
      </c>
      <c r="AM281">
        <v>64398.25</v>
      </c>
      <c r="AN281">
        <v>69.12</v>
      </c>
      <c r="AO281">
        <v>83.24</v>
      </c>
      <c r="AP281">
        <v>66</v>
      </c>
      <c r="AQ281">
        <v>271</v>
      </c>
      <c r="AR281">
        <v>51518.6</v>
      </c>
      <c r="AS281">
        <v>589</v>
      </c>
      <c r="AT281">
        <v>59214.94</v>
      </c>
      <c r="AU281">
        <v>8518782</v>
      </c>
      <c r="AV281">
        <v>408456</v>
      </c>
      <c r="AW281">
        <v>414844.2</v>
      </c>
      <c r="AX281">
        <v>4.4000000000000004</v>
      </c>
      <c r="AY281">
        <v>12.32</v>
      </c>
      <c r="AZ281">
        <v>44</v>
      </c>
      <c r="BA281">
        <v>160</v>
      </c>
      <c r="BB281">
        <v>46101.68</v>
      </c>
      <c r="BC281">
        <v>49560</v>
      </c>
      <c r="BD281">
        <v>22843.79</v>
      </c>
      <c r="BE281">
        <v>20469056</v>
      </c>
      <c r="BF281">
        <v>136756</v>
      </c>
      <c r="BG281">
        <v>305351</v>
      </c>
      <c r="BH281">
        <v>77.819999999999993</v>
      </c>
      <c r="BI281">
        <v>81.709999999999994</v>
      </c>
      <c r="BJ281">
        <v>50</v>
      </c>
      <c r="BK281">
        <v>107</v>
      </c>
      <c r="BL281">
        <v>32846.19</v>
      </c>
      <c r="BM281">
        <v>2805</v>
      </c>
    </row>
    <row r="282" spans="1:65">
      <c r="A282" s="1">
        <v>44111</v>
      </c>
      <c r="B282" s="1">
        <v>44108</v>
      </c>
      <c r="C282">
        <v>104659866.67</v>
      </c>
      <c r="D282">
        <v>33966882</v>
      </c>
      <c r="E282">
        <v>2682671</v>
      </c>
      <c r="F282">
        <v>13419043</v>
      </c>
      <c r="G282">
        <v>256507.4</v>
      </c>
      <c r="H282">
        <v>380049444</v>
      </c>
      <c r="I282">
        <v>4081204</v>
      </c>
      <c r="J282">
        <v>6847177.4699999997</v>
      </c>
      <c r="K282">
        <v>12548.11</v>
      </c>
      <c r="L282">
        <v>18588.86</v>
      </c>
      <c r="M282">
        <v>14395</v>
      </c>
      <c r="N282">
        <v>26292</v>
      </c>
      <c r="O282">
        <v>685768.52</v>
      </c>
      <c r="P282">
        <v>138647</v>
      </c>
      <c r="Q282">
        <v>139204.38</v>
      </c>
      <c r="R282">
        <v>17598118</v>
      </c>
      <c r="S282">
        <v>598925</v>
      </c>
      <c r="T282">
        <v>1430499.72</v>
      </c>
      <c r="U282">
        <v>3851.37</v>
      </c>
      <c r="V282">
        <v>5563.12</v>
      </c>
      <c r="W282">
        <v>4477</v>
      </c>
      <c r="X282">
        <v>7631</v>
      </c>
      <c r="Y282">
        <v>149424.32999999999</v>
      </c>
      <c r="Z282">
        <v>32591</v>
      </c>
      <c r="AA282">
        <v>165612.72</v>
      </c>
      <c r="AB282">
        <v>2479537</v>
      </c>
      <c r="AC282">
        <v>5229317.18</v>
      </c>
      <c r="AD282">
        <v>4502.5</v>
      </c>
      <c r="AE282">
        <v>7222.54</v>
      </c>
      <c r="AF282">
        <v>5680</v>
      </c>
      <c r="AG282">
        <v>11242</v>
      </c>
      <c r="AH282">
        <v>512596.29</v>
      </c>
      <c r="AI282">
        <v>135470</v>
      </c>
      <c r="AJ282">
        <v>6962.54</v>
      </c>
      <c r="AK282">
        <v>487232</v>
      </c>
      <c r="AL282">
        <v>30753</v>
      </c>
      <c r="AM282">
        <v>49055.66</v>
      </c>
      <c r="AN282">
        <v>65.819999999999993</v>
      </c>
      <c r="AO282">
        <v>69.900000000000006</v>
      </c>
      <c r="AP282">
        <v>60</v>
      </c>
      <c r="AQ282">
        <v>254</v>
      </c>
      <c r="AR282">
        <v>39244.53</v>
      </c>
      <c r="AS282">
        <v>451</v>
      </c>
      <c r="AT282">
        <v>60412.18</v>
      </c>
      <c r="AU282">
        <v>8300890</v>
      </c>
      <c r="AV282">
        <v>396126</v>
      </c>
      <c r="AW282">
        <v>405459.12</v>
      </c>
      <c r="AX282">
        <v>6</v>
      </c>
      <c r="AY282">
        <v>15.02</v>
      </c>
      <c r="AZ282">
        <v>60</v>
      </c>
      <c r="BA282">
        <v>192</v>
      </c>
      <c r="BB282">
        <v>45294.91</v>
      </c>
      <c r="BC282">
        <v>45812</v>
      </c>
      <c r="BD282">
        <v>17740.29</v>
      </c>
      <c r="BE282">
        <v>16449019</v>
      </c>
      <c r="BF282">
        <v>132197</v>
      </c>
      <c r="BG282">
        <v>284934</v>
      </c>
      <c r="BH282">
        <v>84.48</v>
      </c>
      <c r="BI282">
        <v>87.76</v>
      </c>
      <c r="BJ282">
        <v>52</v>
      </c>
      <c r="BK282">
        <v>100</v>
      </c>
      <c r="BL282">
        <v>29973.37</v>
      </c>
      <c r="BM282">
        <v>2385</v>
      </c>
    </row>
    <row r="283" spans="1:65">
      <c r="A283" s="1">
        <v>44112</v>
      </c>
      <c r="B283" s="1">
        <v>44108</v>
      </c>
      <c r="C283">
        <v>102308919.54000001</v>
      </c>
      <c r="D283">
        <v>33597820</v>
      </c>
      <c r="E283">
        <v>2677122</v>
      </c>
      <c r="F283">
        <v>13059791</v>
      </c>
      <c r="G283">
        <v>244877.8</v>
      </c>
      <c r="H283">
        <v>378105096</v>
      </c>
      <c r="I283">
        <v>4053113</v>
      </c>
      <c r="J283">
        <v>6509564.6399999997</v>
      </c>
      <c r="K283">
        <v>12393.7</v>
      </c>
      <c r="L283">
        <v>18249.95</v>
      </c>
      <c r="M283">
        <v>14202</v>
      </c>
      <c r="N283">
        <v>25748</v>
      </c>
      <c r="O283">
        <v>670015.82999999996</v>
      </c>
      <c r="P283">
        <v>135850</v>
      </c>
      <c r="Q283">
        <v>145375.99</v>
      </c>
      <c r="R283">
        <v>17894730</v>
      </c>
      <c r="S283">
        <v>632438</v>
      </c>
      <c r="T283">
        <v>1384247.54</v>
      </c>
      <c r="U283">
        <v>3954.3</v>
      </c>
      <c r="V283">
        <v>5685.48</v>
      </c>
      <c r="W283">
        <v>4600</v>
      </c>
      <c r="X283">
        <v>7799</v>
      </c>
      <c r="Y283">
        <v>150434.54</v>
      </c>
      <c r="Z283">
        <v>34231</v>
      </c>
      <c r="AA283">
        <v>168814.61</v>
      </c>
      <c r="AB283">
        <v>2445469</v>
      </c>
      <c r="AC283">
        <v>5211543.3899999997</v>
      </c>
      <c r="AD283">
        <v>4380.84</v>
      </c>
      <c r="AE283">
        <v>6850.27</v>
      </c>
      <c r="AF283">
        <v>5454</v>
      </c>
      <c r="AG283">
        <v>10683</v>
      </c>
      <c r="AH283">
        <v>503959.37</v>
      </c>
      <c r="AI283">
        <v>131317</v>
      </c>
      <c r="AJ283">
        <v>6851.62</v>
      </c>
      <c r="AK283">
        <v>483790</v>
      </c>
      <c r="AL283">
        <v>29794</v>
      </c>
      <c r="AM283">
        <v>53540.85</v>
      </c>
      <c r="AN283">
        <v>72.19</v>
      </c>
      <c r="AO283">
        <v>83.28</v>
      </c>
      <c r="AP283">
        <v>66</v>
      </c>
      <c r="AQ283">
        <v>250</v>
      </c>
      <c r="AR283">
        <v>42832.68</v>
      </c>
      <c r="AS283">
        <v>511</v>
      </c>
      <c r="AT283">
        <v>59722.84</v>
      </c>
      <c r="AU283">
        <v>8146288</v>
      </c>
      <c r="AV283">
        <v>383700</v>
      </c>
      <c r="AW283">
        <v>366606.42</v>
      </c>
      <c r="AX283">
        <v>4.8</v>
      </c>
      <c r="AY283">
        <v>10.26</v>
      </c>
      <c r="AZ283">
        <v>48</v>
      </c>
      <c r="BA283">
        <v>128</v>
      </c>
      <c r="BB283">
        <v>40331.379999999997</v>
      </c>
      <c r="BC283">
        <v>43956</v>
      </c>
      <c r="BD283">
        <v>18384.82</v>
      </c>
      <c r="BE283">
        <v>16875880</v>
      </c>
      <c r="BF283">
        <v>141528</v>
      </c>
      <c r="BG283">
        <v>316672.06</v>
      </c>
      <c r="BH283">
        <v>68.22</v>
      </c>
      <c r="BI283">
        <v>70.95</v>
      </c>
      <c r="BJ283">
        <v>44</v>
      </c>
      <c r="BK283">
        <v>84</v>
      </c>
      <c r="BL283">
        <v>32153.14</v>
      </c>
      <c r="BM283">
        <v>2560</v>
      </c>
    </row>
    <row r="284" spans="1:65">
      <c r="A284" s="1">
        <v>44113</v>
      </c>
      <c r="B284" s="1">
        <v>44108</v>
      </c>
      <c r="C284">
        <v>98397131.780000001</v>
      </c>
      <c r="D284">
        <v>32941918</v>
      </c>
      <c r="E284">
        <v>2554604</v>
      </c>
      <c r="F284">
        <v>13110788</v>
      </c>
      <c r="G284">
        <v>247275.29</v>
      </c>
      <c r="H284">
        <v>379784790</v>
      </c>
      <c r="I284">
        <v>4027533</v>
      </c>
      <c r="J284">
        <v>6345771.0999999996</v>
      </c>
      <c r="K284">
        <v>12035.28</v>
      </c>
      <c r="L284">
        <v>17923.86</v>
      </c>
      <c r="M284">
        <v>13769</v>
      </c>
      <c r="N284">
        <v>25301</v>
      </c>
      <c r="O284">
        <v>653152.73</v>
      </c>
      <c r="P284">
        <v>129365</v>
      </c>
      <c r="Q284">
        <v>124492.74</v>
      </c>
      <c r="R284">
        <v>17989466</v>
      </c>
      <c r="S284">
        <v>600065</v>
      </c>
      <c r="T284">
        <v>1302317.23</v>
      </c>
      <c r="U284">
        <v>3742.99</v>
      </c>
      <c r="V284">
        <v>5461.03</v>
      </c>
      <c r="W284">
        <v>4352</v>
      </c>
      <c r="X284">
        <v>7503</v>
      </c>
      <c r="Y284">
        <v>141738.97</v>
      </c>
      <c r="Z284">
        <v>32171</v>
      </c>
      <c r="AA284">
        <v>157109.20000000001</v>
      </c>
      <c r="AB284">
        <v>2473226</v>
      </c>
      <c r="AC284">
        <v>4707843.09</v>
      </c>
      <c r="AD284">
        <v>4093.57</v>
      </c>
      <c r="AE284">
        <v>6489.77</v>
      </c>
      <c r="AF284">
        <v>5194</v>
      </c>
      <c r="AG284">
        <v>10295</v>
      </c>
      <c r="AH284">
        <v>467364.44</v>
      </c>
      <c r="AI284">
        <v>129482</v>
      </c>
      <c r="AJ284">
        <v>6863.56</v>
      </c>
      <c r="AK284">
        <v>460029</v>
      </c>
      <c r="AL284">
        <v>26672</v>
      </c>
      <c r="AM284">
        <v>51060.79</v>
      </c>
      <c r="AN284">
        <v>55.94</v>
      </c>
      <c r="AO284">
        <v>64.37</v>
      </c>
      <c r="AP284">
        <v>53</v>
      </c>
      <c r="AQ284">
        <v>223</v>
      </c>
      <c r="AR284">
        <v>40848.629999999997</v>
      </c>
      <c r="AS284">
        <v>489</v>
      </c>
      <c r="AT284">
        <v>60873.58</v>
      </c>
      <c r="AU284">
        <v>8327330</v>
      </c>
      <c r="AV284">
        <v>376284</v>
      </c>
      <c r="AW284">
        <v>386269.45</v>
      </c>
      <c r="AX284">
        <v>8.8000000000000007</v>
      </c>
      <c r="AY284">
        <v>20</v>
      </c>
      <c r="AZ284">
        <v>88</v>
      </c>
      <c r="BA284">
        <v>252</v>
      </c>
      <c r="BB284">
        <v>42096.9</v>
      </c>
      <c r="BC284">
        <v>45676</v>
      </c>
      <c r="BD284">
        <v>19553.96</v>
      </c>
      <c r="BE284">
        <v>15596749</v>
      </c>
      <c r="BF284">
        <v>119081</v>
      </c>
      <c r="BG284">
        <v>243929.21</v>
      </c>
      <c r="BH284">
        <v>52.7</v>
      </c>
      <c r="BI284">
        <v>55.71</v>
      </c>
      <c r="BJ284">
        <v>35</v>
      </c>
      <c r="BK284">
        <v>79</v>
      </c>
      <c r="BL284">
        <v>26120.09</v>
      </c>
      <c r="BM284">
        <v>2193</v>
      </c>
    </row>
    <row r="285" spans="1:65">
      <c r="A285" s="1">
        <v>44114</v>
      </c>
      <c r="B285" s="1">
        <v>44108</v>
      </c>
      <c r="C285">
        <v>87218017.099999994</v>
      </c>
      <c r="D285">
        <v>31140477</v>
      </c>
      <c r="E285">
        <v>2661345</v>
      </c>
      <c r="F285">
        <v>11606612</v>
      </c>
      <c r="G285">
        <v>272802.73</v>
      </c>
      <c r="H285">
        <v>404761067</v>
      </c>
      <c r="I285">
        <v>4476626</v>
      </c>
      <c r="J285">
        <v>6378239.96</v>
      </c>
      <c r="K285">
        <v>12850.4</v>
      </c>
      <c r="L285">
        <v>19258.03</v>
      </c>
      <c r="M285">
        <v>14679</v>
      </c>
      <c r="N285">
        <v>27128</v>
      </c>
      <c r="O285">
        <v>663943.37</v>
      </c>
      <c r="P285">
        <v>140555</v>
      </c>
      <c r="Q285">
        <v>162010.34</v>
      </c>
      <c r="R285">
        <v>22772797</v>
      </c>
      <c r="S285">
        <v>801051</v>
      </c>
      <c r="T285">
        <v>1541398.02</v>
      </c>
      <c r="U285">
        <v>4617.16</v>
      </c>
      <c r="V285">
        <v>6674.29</v>
      </c>
      <c r="W285">
        <v>5386</v>
      </c>
      <c r="X285">
        <v>9217</v>
      </c>
      <c r="Y285">
        <v>171589.22</v>
      </c>
      <c r="Z285">
        <v>39382</v>
      </c>
      <c r="AA285">
        <v>150058</v>
      </c>
      <c r="AB285">
        <v>2541181</v>
      </c>
      <c r="AC285">
        <v>4573251.68</v>
      </c>
      <c r="AD285">
        <v>4197.3900000000003</v>
      </c>
      <c r="AE285">
        <v>6682.05</v>
      </c>
      <c r="AF285">
        <v>5146</v>
      </c>
      <c r="AG285">
        <v>10353</v>
      </c>
      <c r="AH285">
        <v>463934.8</v>
      </c>
      <c r="AI285">
        <v>127935</v>
      </c>
      <c r="AJ285">
        <v>7037.49</v>
      </c>
      <c r="AK285">
        <v>469422</v>
      </c>
      <c r="AL285">
        <v>27681</v>
      </c>
      <c r="AM285">
        <v>55293.61</v>
      </c>
      <c r="AN285">
        <v>55.84</v>
      </c>
      <c r="AO285">
        <v>69.87</v>
      </c>
      <c r="AP285">
        <v>49</v>
      </c>
      <c r="AQ285">
        <v>257</v>
      </c>
      <c r="AR285">
        <v>44234.89</v>
      </c>
      <c r="AS285">
        <v>515</v>
      </c>
      <c r="AT285">
        <v>59771</v>
      </c>
      <c r="AU285">
        <v>8261628</v>
      </c>
      <c r="AV285">
        <v>397290</v>
      </c>
      <c r="AW285">
        <v>364804.51</v>
      </c>
      <c r="AX285">
        <v>7.6</v>
      </c>
      <c r="AY285">
        <v>20.170000000000002</v>
      </c>
      <c r="AZ285">
        <v>76</v>
      </c>
      <c r="BA285">
        <v>260</v>
      </c>
      <c r="BB285">
        <v>40854.239999999998</v>
      </c>
      <c r="BC285">
        <v>42872</v>
      </c>
      <c r="BD285">
        <v>18715.62</v>
      </c>
      <c r="BE285">
        <v>12511800</v>
      </c>
      <c r="BF285">
        <v>116837</v>
      </c>
      <c r="BG285">
        <v>365353.83</v>
      </c>
      <c r="BH285">
        <v>47.36</v>
      </c>
      <c r="BI285">
        <v>50.02</v>
      </c>
      <c r="BJ285">
        <v>33</v>
      </c>
      <c r="BK285">
        <v>72</v>
      </c>
      <c r="BL285">
        <v>31147.06</v>
      </c>
      <c r="BM285">
        <v>2199</v>
      </c>
    </row>
    <row r="286" spans="1:65">
      <c r="A286" s="1">
        <v>44115</v>
      </c>
      <c r="B286" s="1">
        <v>44115</v>
      </c>
      <c r="C286">
        <v>98745756.980000004</v>
      </c>
      <c r="D286">
        <v>31725908</v>
      </c>
      <c r="E286">
        <v>2792903</v>
      </c>
      <c r="F286">
        <v>11638836</v>
      </c>
      <c r="G286">
        <v>301058.3</v>
      </c>
      <c r="H286">
        <v>430870618</v>
      </c>
      <c r="I286">
        <v>4810054</v>
      </c>
      <c r="J286">
        <v>7565352.7000000002</v>
      </c>
      <c r="K286">
        <v>14411.3</v>
      </c>
      <c r="L286">
        <v>21648.83</v>
      </c>
      <c r="M286">
        <v>16468</v>
      </c>
      <c r="N286">
        <v>30557</v>
      </c>
      <c r="O286">
        <v>781421.54</v>
      </c>
      <c r="P286">
        <v>159330</v>
      </c>
      <c r="Q286">
        <v>162050.75</v>
      </c>
      <c r="R286">
        <v>23777615</v>
      </c>
      <c r="S286">
        <v>832184</v>
      </c>
      <c r="T286">
        <v>1625261.63</v>
      </c>
      <c r="U286">
        <v>4871.9399999999996</v>
      </c>
      <c r="V286">
        <v>7087.76</v>
      </c>
      <c r="W286">
        <v>5687</v>
      </c>
      <c r="X286">
        <v>9827</v>
      </c>
      <c r="Y286">
        <v>179174.01</v>
      </c>
      <c r="Z286">
        <v>42159</v>
      </c>
      <c r="AA286">
        <v>165793.43</v>
      </c>
      <c r="AB286">
        <v>2691313</v>
      </c>
      <c r="AC286">
        <v>5058625.83</v>
      </c>
      <c r="AD286">
        <v>4681.66</v>
      </c>
      <c r="AE286">
        <v>7719.77</v>
      </c>
      <c r="AF286">
        <v>5774</v>
      </c>
      <c r="AG286">
        <v>12041</v>
      </c>
      <c r="AH286">
        <v>519415.26</v>
      </c>
      <c r="AI286">
        <v>145636</v>
      </c>
      <c r="AJ286">
        <v>6957.13</v>
      </c>
      <c r="AK286">
        <v>461836</v>
      </c>
      <c r="AL286">
        <v>31408</v>
      </c>
      <c r="AM286">
        <v>57603.28</v>
      </c>
      <c r="AN286">
        <v>66.89</v>
      </c>
      <c r="AO286">
        <v>80.73</v>
      </c>
      <c r="AP286">
        <v>59</v>
      </c>
      <c r="AQ286">
        <v>267</v>
      </c>
      <c r="AR286">
        <v>46082.63</v>
      </c>
      <c r="AS286">
        <v>524</v>
      </c>
      <c r="AT286">
        <v>60492.5</v>
      </c>
      <c r="AU286">
        <v>8920352</v>
      </c>
      <c r="AV286">
        <v>452654</v>
      </c>
      <c r="AW286">
        <v>425610.86</v>
      </c>
      <c r="AX286">
        <v>7.6</v>
      </c>
      <c r="AY286">
        <v>17.71</v>
      </c>
      <c r="AZ286">
        <v>76</v>
      </c>
      <c r="BA286">
        <v>224</v>
      </c>
      <c r="BB286">
        <v>47594.85</v>
      </c>
      <c r="BC286">
        <v>53116</v>
      </c>
      <c r="BD286">
        <v>21800.63</v>
      </c>
      <c r="BE286">
        <v>14045845</v>
      </c>
      <c r="BF286">
        <v>124615</v>
      </c>
      <c r="BG286">
        <v>296121.07</v>
      </c>
      <c r="BH286">
        <v>81.98</v>
      </c>
      <c r="BI286">
        <v>85.74</v>
      </c>
      <c r="BJ286">
        <v>47</v>
      </c>
      <c r="BK286">
        <v>102</v>
      </c>
      <c r="BL286">
        <v>31458</v>
      </c>
      <c r="BM286">
        <v>2612</v>
      </c>
    </row>
    <row r="287" spans="1:65">
      <c r="A287" s="1">
        <v>44116</v>
      </c>
      <c r="B287" s="1">
        <v>44115</v>
      </c>
      <c r="C287">
        <v>107446249.55</v>
      </c>
      <c r="D287">
        <v>35464835</v>
      </c>
      <c r="E287">
        <v>2898042</v>
      </c>
      <c r="F287">
        <v>14444128</v>
      </c>
      <c r="G287">
        <v>276036.96999999997</v>
      </c>
      <c r="H287">
        <v>405488680</v>
      </c>
      <c r="I287">
        <v>4481614</v>
      </c>
      <c r="J287">
        <v>7305216.6100000003</v>
      </c>
      <c r="K287">
        <v>13631.53</v>
      </c>
      <c r="L287">
        <v>20479.650000000001</v>
      </c>
      <c r="M287">
        <v>15642</v>
      </c>
      <c r="N287">
        <v>29172</v>
      </c>
      <c r="O287">
        <v>750878.51</v>
      </c>
      <c r="P287">
        <v>149888</v>
      </c>
      <c r="Q287">
        <v>154295.81</v>
      </c>
      <c r="R287">
        <v>21985163</v>
      </c>
      <c r="S287">
        <v>758190</v>
      </c>
      <c r="T287">
        <v>1701445.29</v>
      </c>
      <c r="U287">
        <v>4648.3599999999997</v>
      </c>
      <c r="V287">
        <v>6756.29</v>
      </c>
      <c r="W287">
        <v>5399</v>
      </c>
      <c r="X287">
        <v>9263</v>
      </c>
      <c r="Y287">
        <v>182976.85</v>
      </c>
      <c r="Z287">
        <v>40523</v>
      </c>
      <c r="AA287">
        <v>181403.15</v>
      </c>
      <c r="AB287">
        <v>2633508</v>
      </c>
      <c r="AC287">
        <v>6212089.3200000003</v>
      </c>
      <c r="AD287">
        <v>4905.58</v>
      </c>
      <c r="AE287">
        <v>8183.64</v>
      </c>
      <c r="AF287">
        <v>6624</v>
      </c>
      <c r="AG287">
        <v>14021</v>
      </c>
      <c r="AH287">
        <v>610256.36</v>
      </c>
      <c r="AI287">
        <v>164910</v>
      </c>
      <c r="AJ287">
        <v>6837.13</v>
      </c>
      <c r="AK287">
        <v>491386</v>
      </c>
      <c r="AL287">
        <v>29653</v>
      </c>
      <c r="AM287">
        <v>48596.800000000003</v>
      </c>
      <c r="AN287">
        <v>61.12</v>
      </c>
      <c r="AO287">
        <v>69.75</v>
      </c>
      <c r="AP287">
        <v>56</v>
      </c>
      <c r="AQ287">
        <v>242</v>
      </c>
      <c r="AR287">
        <v>38877.440000000002</v>
      </c>
      <c r="AS287">
        <v>573</v>
      </c>
      <c r="AT287">
        <v>66001.039999999994</v>
      </c>
      <c r="AU287">
        <v>10351220</v>
      </c>
      <c r="AV287">
        <v>418940</v>
      </c>
      <c r="AW287">
        <v>441043.97</v>
      </c>
      <c r="AX287">
        <v>5.2</v>
      </c>
      <c r="AY287">
        <v>13.12</v>
      </c>
      <c r="AZ287">
        <v>52</v>
      </c>
      <c r="BA287">
        <v>168</v>
      </c>
      <c r="BB287">
        <v>46717.22</v>
      </c>
      <c r="BC287">
        <v>46612</v>
      </c>
      <c r="BD287">
        <v>26540.03</v>
      </c>
      <c r="BE287">
        <v>21101005</v>
      </c>
      <c r="BF287">
        <v>143692</v>
      </c>
      <c r="BG287">
        <v>353416.74</v>
      </c>
      <c r="BH287">
        <v>110.76</v>
      </c>
      <c r="BI287">
        <v>114.72</v>
      </c>
      <c r="BJ287">
        <v>72</v>
      </c>
      <c r="BK287">
        <v>130</v>
      </c>
      <c r="BL287">
        <v>35557.83</v>
      </c>
      <c r="BM287">
        <v>2841</v>
      </c>
    </row>
    <row r="288" spans="1:65">
      <c r="A288" s="1">
        <v>44117</v>
      </c>
      <c r="B288" s="1">
        <v>44115</v>
      </c>
      <c r="C288">
        <v>109114715.53</v>
      </c>
      <c r="D288">
        <v>34787884</v>
      </c>
      <c r="E288">
        <v>2801937</v>
      </c>
      <c r="F288">
        <v>13556644</v>
      </c>
      <c r="G288">
        <v>284353.90999999997</v>
      </c>
      <c r="H288">
        <v>398438161</v>
      </c>
      <c r="I288">
        <v>4299333</v>
      </c>
      <c r="J288">
        <v>7280205.1799999997</v>
      </c>
      <c r="K288">
        <v>13398.82</v>
      </c>
      <c r="L288">
        <v>19899.09</v>
      </c>
      <c r="M288">
        <v>15380</v>
      </c>
      <c r="N288">
        <v>28220</v>
      </c>
      <c r="O288">
        <v>741981.94</v>
      </c>
      <c r="P288">
        <v>145747</v>
      </c>
      <c r="Q288">
        <v>138096.68</v>
      </c>
      <c r="R288">
        <v>19855798</v>
      </c>
      <c r="S288">
        <v>678380</v>
      </c>
      <c r="T288">
        <v>1506641.63</v>
      </c>
      <c r="U288">
        <v>4135.8100000000004</v>
      </c>
      <c r="V288">
        <v>5968.13</v>
      </c>
      <c r="W288">
        <v>4804</v>
      </c>
      <c r="X288">
        <v>8162</v>
      </c>
      <c r="Y288">
        <v>163271.10999999999</v>
      </c>
      <c r="Z288">
        <v>35705</v>
      </c>
      <c r="AA288">
        <v>206405.52</v>
      </c>
      <c r="AB288">
        <v>2706617</v>
      </c>
      <c r="AC288">
        <v>7315541.4299999997</v>
      </c>
      <c r="AD288">
        <v>5771.41</v>
      </c>
      <c r="AE288">
        <v>9341.3700000000008</v>
      </c>
      <c r="AF288">
        <v>7531</v>
      </c>
      <c r="AG288">
        <v>15425</v>
      </c>
      <c r="AH288">
        <v>688893.42</v>
      </c>
      <c r="AI288">
        <v>165896</v>
      </c>
      <c r="AJ288">
        <v>7248.59</v>
      </c>
      <c r="AK288">
        <v>498477</v>
      </c>
      <c r="AL288">
        <v>25815</v>
      </c>
      <c r="AM288">
        <v>63562.04</v>
      </c>
      <c r="AN288">
        <v>77.62</v>
      </c>
      <c r="AO288">
        <v>90.98</v>
      </c>
      <c r="AP288">
        <v>63</v>
      </c>
      <c r="AQ288">
        <v>235</v>
      </c>
      <c r="AR288">
        <v>50849.63</v>
      </c>
      <c r="AS288">
        <v>520</v>
      </c>
      <c r="AT288">
        <v>64199.22</v>
      </c>
      <c r="AU288">
        <v>9533150</v>
      </c>
      <c r="AV288">
        <v>363220</v>
      </c>
      <c r="AW288">
        <v>392746.29</v>
      </c>
      <c r="AX288">
        <v>7.2</v>
      </c>
      <c r="AY288">
        <v>15.94</v>
      </c>
      <c r="AZ288">
        <v>72</v>
      </c>
      <c r="BA288">
        <v>200</v>
      </c>
      <c r="BB288">
        <v>42814.879999999997</v>
      </c>
      <c r="BC288">
        <v>41932</v>
      </c>
      <c r="BD288">
        <v>20588.55</v>
      </c>
      <c r="BE288">
        <v>15239695</v>
      </c>
      <c r="BF288">
        <v>120124</v>
      </c>
      <c r="BG288">
        <v>394091.41</v>
      </c>
      <c r="BH288">
        <v>82.54</v>
      </c>
      <c r="BI288">
        <v>85.89</v>
      </c>
      <c r="BJ288">
        <v>48</v>
      </c>
      <c r="BK288">
        <v>97</v>
      </c>
      <c r="BL288">
        <v>33539.620000000003</v>
      </c>
      <c r="BM288">
        <v>2406</v>
      </c>
    </row>
    <row r="289" spans="1:65">
      <c r="A289" s="1">
        <v>44118</v>
      </c>
      <c r="B289" s="1">
        <v>44115</v>
      </c>
      <c r="C289">
        <v>106974131.20999999</v>
      </c>
      <c r="D289">
        <v>33764644</v>
      </c>
      <c r="E289">
        <v>2712069</v>
      </c>
      <c r="F289">
        <v>12981104</v>
      </c>
      <c r="G289">
        <v>293247.84999999998</v>
      </c>
      <c r="H289">
        <v>391175137</v>
      </c>
      <c r="I289">
        <v>4158996</v>
      </c>
      <c r="J289">
        <v>7186102.4500000002</v>
      </c>
      <c r="K289">
        <v>13461.4</v>
      </c>
      <c r="L289">
        <v>19982.11</v>
      </c>
      <c r="M289">
        <v>15439</v>
      </c>
      <c r="N289">
        <v>28313</v>
      </c>
      <c r="O289">
        <v>736911.09</v>
      </c>
      <c r="P289">
        <v>145099</v>
      </c>
      <c r="Q289">
        <v>121207.66</v>
      </c>
      <c r="R289">
        <v>17292324</v>
      </c>
      <c r="S289">
        <v>601501</v>
      </c>
      <c r="T289">
        <v>1354357.77</v>
      </c>
      <c r="U289">
        <v>3895.33</v>
      </c>
      <c r="V289">
        <v>5621.83</v>
      </c>
      <c r="W289">
        <v>4533</v>
      </c>
      <c r="X289">
        <v>7732</v>
      </c>
      <c r="Y289">
        <v>145978.04</v>
      </c>
      <c r="Z289">
        <v>33629</v>
      </c>
      <c r="AA289">
        <v>208067.11</v>
      </c>
      <c r="AB289">
        <v>2753140</v>
      </c>
      <c r="AC289">
        <v>6915782.3399999999</v>
      </c>
      <c r="AD289">
        <v>5933.48</v>
      </c>
      <c r="AE289">
        <v>9500.9699999999993</v>
      </c>
      <c r="AF289">
        <v>7794</v>
      </c>
      <c r="AG289">
        <v>15795</v>
      </c>
      <c r="AH289">
        <v>684349.99</v>
      </c>
      <c r="AI289">
        <v>169907</v>
      </c>
      <c r="AJ289">
        <v>7529.38</v>
      </c>
      <c r="AK289">
        <v>471607</v>
      </c>
      <c r="AL289">
        <v>26964</v>
      </c>
      <c r="AM289">
        <v>78655.95</v>
      </c>
      <c r="AN289">
        <v>95.2</v>
      </c>
      <c r="AO289">
        <v>102.82</v>
      </c>
      <c r="AP289">
        <v>73</v>
      </c>
      <c r="AQ289">
        <v>206</v>
      </c>
      <c r="AR289">
        <v>62924.76</v>
      </c>
      <c r="AS289">
        <v>401</v>
      </c>
      <c r="AT289">
        <v>66906.14</v>
      </c>
      <c r="AU289">
        <v>8540254</v>
      </c>
      <c r="AV289">
        <v>308532</v>
      </c>
      <c r="AW289">
        <v>333126.61</v>
      </c>
      <c r="AX289">
        <v>4.8</v>
      </c>
      <c r="AY289">
        <v>15.18</v>
      </c>
      <c r="AZ289">
        <v>48</v>
      </c>
      <c r="BA289">
        <v>200</v>
      </c>
      <c r="BB289">
        <v>35972.980000000003</v>
      </c>
      <c r="BC289">
        <v>33676</v>
      </c>
      <c r="BD289">
        <v>14352.08</v>
      </c>
      <c r="BE289">
        <v>12231124</v>
      </c>
      <c r="BF289">
        <v>102093</v>
      </c>
      <c r="BG289">
        <v>330312.23</v>
      </c>
      <c r="BH289">
        <v>78.72</v>
      </c>
      <c r="BI289">
        <v>81.45</v>
      </c>
      <c r="BJ289">
        <v>46</v>
      </c>
      <c r="BK289">
        <v>86</v>
      </c>
      <c r="BL289">
        <v>33013.53</v>
      </c>
      <c r="BM289">
        <v>1902</v>
      </c>
    </row>
    <row r="290" spans="1:65">
      <c r="A290" s="1">
        <v>44119</v>
      </c>
      <c r="B290" s="1">
        <v>44115</v>
      </c>
      <c r="C290">
        <v>106969804.11</v>
      </c>
      <c r="D290">
        <v>33585473</v>
      </c>
      <c r="E290">
        <v>2685261</v>
      </c>
      <c r="F290">
        <v>12872883</v>
      </c>
      <c r="G290">
        <v>270286.73</v>
      </c>
      <c r="H290">
        <v>377516787</v>
      </c>
      <c r="I290">
        <v>3980768</v>
      </c>
      <c r="J290">
        <v>6952971.4100000001</v>
      </c>
      <c r="K290">
        <v>13156.8</v>
      </c>
      <c r="L290">
        <v>19488.580000000002</v>
      </c>
      <c r="M290">
        <v>15079</v>
      </c>
      <c r="N290">
        <v>27537</v>
      </c>
      <c r="O290">
        <v>716402.94</v>
      </c>
      <c r="P290">
        <v>142397</v>
      </c>
      <c r="Q290">
        <v>122848.69</v>
      </c>
      <c r="R290">
        <v>16903033</v>
      </c>
      <c r="S290">
        <v>595086</v>
      </c>
      <c r="T290">
        <v>1364528.42</v>
      </c>
      <c r="U290">
        <v>3933.48</v>
      </c>
      <c r="V290">
        <v>5683.13</v>
      </c>
      <c r="W290">
        <v>4578</v>
      </c>
      <c r="X290">
        <v>7816</v>
      </c>
      <c r="Y290">
        <v>148853.51999999999</v>
      </c>
      <c r="Z290">
        <v>33227</v>
      </c>
      <c r="AA290">
        <v>189429.62</v>
      </c>
      <c r="AB290">
        <v>2499403</v>
      </c>
      <c r="AC290">
        <v>6324280.5899999999</v>
      </c>
      <c r="AD290">
        <v>5103.71</v>
      </c>
      <c r="AE290">
        <v>8320.99</v>
      </c>
      <c r="AF290">
        <v>6868</v>
      </c>
      <c r="AG290">
        <v>14203</v>
      </c>
      <c r="AH290">
        <v>645281.18999999994</v>
      </c>
      <c r="AI290">
        <v>161831</v>
      </c>
      <c r="AJ290">
        <v>9757.82</v>
      </c>
      <c r="AK290">
        <v>632745</v>
      </c>
      <c r="AL290">
        <v>34070</v>
      </c>
      <c r="AM290">
        <v>56063.41</v>
      </c>
      <c r="AN290">
        <v>56.32</v>
      </c>
      <c r="AO290">
        <v>72.290000000000006</v>
      </c>
      <c r="AP290">
        <v>53</v>
      </c>
      <c r="AQ290">
        <v>244</v>
      </c>
      <c r="AR290">
        <v>44850.720000000001</v>
      </c>
      <c r="AS290">
        <v>434</v>
      </c>
      <c r="AT290">
        <v>94845.58</v>
      </c>
      <c r="AU290">
        <v>11697614</v>
      </c>
      <c r="AV290">
        <v>511034</v>
      </c>
      <c r="AW290">
        <v>315932.86</v>
      </c>
      <c r="AX290">
        <v>11.2</v>
      </c>
      <c r="AY290">
        <v>33.6</v>
      </c>
      <c r="AZ290">
        <v>112</v>
      </c>
      <c r="BA290">
        <v>440</v>
      </c>
      <c r="BB290">
        <v>32523.07</v>
      </c>
      <c r="BC290">
        <v>32680</v>
      </c>
      <c r="BD290">
        <v>11928.36</v>
      </c>
      <c r="BE290">
        <v>9518349</v>
      </c>
      <c r="BF290">
        <v>96950</v>
      </c>
      <c r="BG290">
        <v>232381.64</v>
      </c>
      <c r="BH290">
        <v>52.92</v>
      </c>
      <c r="BI290">
        <v>54.49</v>
      </c>
      <c r="BJ290">
        <v>32</v>
      </c>
      <c r="BK290">
        <v>55</v>
      </c>
      <c r="BL290">
        <v>22090.99</v>
      </c>
      <c r="BM290">
        <v>1841</v>
      </c>
    </row>
    <row r="291" spans="1:65">
      <c r="A291" s="1">
        <v>44120</v>
      </c>
      <c r="B291" s="1">
        <v>44115</v>
      </c>
      <c r="C291">
        <v>102076490.22</v>
      </c>
      <c r="D291">
        <v>33535450</v>
      </c>
      <c r="E291">
        <v>2620757</v>
      </c>
      <c r="F291">
        <v>13211511</v>
      </c>
      <c r="G291">
        <v>255668</v>
      </c>
      <c r="H291">
        <v>377338594</v>
      </c>
      <c r="I291">
        <v>3974625</v>
      </c>
      <c r="J291">
        <v>6679020.4699999997</v>
      </c>
      <c r="K291">
        <v>12646.9</v>
      </c>
      <c r="L291">
        <v>18718.310000000001</v>
      </c>
      <c r="M291">
        <v>14481</v>
      </c>
      <c r="N291">
        <v>26395</v>
      </c>
      <c r="O291">
        <v>678637.78</v>
      </c>
      <c r="P291">
        <v>134651</v>
      </c>
      <c r="Q291">
        <v>131276.66</v>
      </c>
      <c r="R291">
        <v>18040431</v>
      </c>
      <c r="S291">
        <v>665394</v>
      </c>
      <c r="T291">
        <v>1373011.25</v>
      </c>
      <c r="U291">
        <v>3856.87</v>
      </c>
      <c r="V291">
        <v>5619.5</v>
      </c>
      <c r="W291">
        <v>4725</v>
      </c>
      <c r="X291">
        <v>8223</v>
      </c>
      <c r="Y291">
        <v>151292.01</v>
      </c>
      <c r="Z291">
        <v>38159</v>
      </c>
      <c r="AA291">
        <v>163890.03</v>
      </c>
      <c r="AB291">
        <v>2515565</v>
      </c>
      <c r="AC291">
        <v>5699038.1699999999</v>
      </c>
      <c r="AD291">
        <v>4874.07</v>
      </c>
      <c r="AE291">
        <v>7902.94</v>
      </c>
      <c r="AF291">
        <v>6446</v>
      </c>
      <c r="AG291">
        <v>13356</v>
      </c>
      <c r="AH291">
        <v>565310.98</v>
      </c>
      <c r="AI291">
        <v>156493</v>
      </c>
      <c r="AJ291">
        <v>9503.7099999999991</v>
      </c>
      <c r="AK291">
        <v>611345</v>
      </c>
      <c r="AL291">
        <v>31470</v>
      </c>
      <c r="AM291">
        <v>50136.58</v>
      </c>
      <c r="AN291">
        <v>69.88</v>
      </c>
      <c r="AO291">
        <v>83.17</v>
      </c>
      <c r="AP291">
        <v>67</v>
      </c>
      <c r="AQ291">
        <v>235</v>
      </c>
      <c r="AR291">
        <v>40109.26</v>
      </c>
      <c r="AS291">
        <v>458</v>
      </c>
      <c r="AT291">
        <v>90434.84</v>
      </c>
      <c r="AU291">
        <v>10527524</v>
      </c>
      <c r="AV291">
        <v>453856</v>
      </c>
      <c r="AW291">
        <v>313344.53000000003</v>
      </c>
      <c r="AX291">
        <v>10.8</v>
      </c>
      <c r="AY291">
        <v>36.21</v>
      </c>
      <c r="AZ291">
        <v>108</v>
      </c>
      <c r="BA291">
        <v>480</v>
      </c>
      <c r="BB291">
        <v>33794.44</v>
      </c>
      <c r="BC291">
        <v>33600</v>
      </c>
      <c r="BD291">
        <v>21874.57</v>
      </c>
      <c r="BE291">
        <v>18382093</v>
      </c>
      <c r="BF291">
        <v>141669</v>
      </c>
      <c r="BG291">
        <v>315054.90999999997</v>
      </c>
      <c r="BH291">
        <v>69.459999999999994</v>
      </c>
      <c r="BI291">
        <v>73.08</v>
      </c>
      <c r="BJ291">
        <v>42</v>
      </c>
      <c r="BK291">
        <v>95</v>
      </c>
      <c r="BL291">
        <v>33051.589999999997</v>
      </c>
      <c r="BM291">
        <v>2466</v>
      </c>
    </row>
    <row r="292" spans="1:65">
      <c r="A292" s="1">
        <v>44121</v>
      </c>
      <c r="B292" s="1">
        <v>44115</v>
      </c>
      <c r="C292">
        <v>90563189.260000005</v>
      </c>
      <c r="D292">
        <v>31398619</v>
      </c>
      <c r="E292">
        <v>2656325</v>
      </c>
      <c r="F292">
        <v>11770872</v>
      </c>
      <c r="G292">
        <v>265348.40000000002</v>
      </c>
      <c r="H292">
        <v>405136870</v>
      </c>
      <c r="I292">
        <v>4337458</v>
      </c>
      <c r="J292">
        <v>6776070.6699999999</v>
      </c>
      <c r="K292">
        <v>13029.81</v>
      </c>
      <c r="L292">
        <v>19707.740000000002</v>
      </c>
      <c r="M292">
        <v>14878</v>
      </c>
      <c r="N292">
        <v>27896</v>
      </c>
      <c r="O292">
        <v>702498.99</v>
      </c>
      <c r="P292">
        <v>143461</v>
      </c>
      <c r="Q292">
        <v>179329.85</v>
      </c>
      <c r="R292">
        <v>22745975</v>
      </c>
      <c r="S292">
        <v>814950</v>
      </c>
      <c r="T292">
        <v>1519583.27</v>
      </c>
      <c r="U292">
        <v>4645.16</v>
      </c>
      <c r="V292">
        <v>6759.59</v>
      </c>
      <c r="W292">
        <v>5480</v>
      </c>
      <c r="X292">
        <v>9472</v>
      </c>
      <c r="Y292">
        <v>170905.56</v>
      </c>
      <c r="Z292">
        <v>40419</v>
      </c>
      <c r="AA292">
        <v>159291.06</v>
      </c>
      <c r="AB292">
        <v>2536071</v>
      </c>
      <c r="AC292">
        <v>5449507.7800000003</v>
      </c>
      <c r="AD292">
        <v>5615.9</v>
      </c>
      <c r="AE292">
        <v>9378.9500000000007</v>
      </c>
      <c r="AF292">
        <v>7205</v>
      </c>
      <c r="AG292">
        <v>15233</v>
      </c>
      <c r="AH292">
        <v>563327.82999999996</v>
      </c>
      <c r="AI292">
        <v>159852</v>
      </c>
      <c r="AJ292">
        <v>10047.290000000001</v>
      </c>
      <c r="AK292">
        <v>560265</v>
      </c>
      <c r="AL292">
        <v>30349</v>
      </c>
      <c r="AM292">
        <v>48492.86</v>
      </c>
      <c r="AN292">
        <v>54.56</v>
      </c>
      <c r="AO292">
        <v>69.95</v>
      </c>
      <c r="AP292">
        <v>48</v>
      </c>
      <c r="AQ292">
        <v>182</v>
      </c>
      <c r="AR292">
        <v>38794.29</v>
      </c>
      <c r="AS292">
        <v>305</v>
      </c>
      <c r="AT292">
        <v>94258.16</v>
      </c>
      <c r="AU292">
        <v>10394534</v>
      </c>
      <c r="AV292">
        <v>432756</v>
      </c>
      <c r="AW292">
        <v>284309.25</v>
      </c>
      <c r="AX292">
        <v>12.8</v>
      </c>
      <c r="AY292">
        <v>33.56</v>
      </c>
      <c r="AZ292">
        <v>128</v>
      </c>
      <c r="BA292">
        <v>432</v>
      </c>
      <c r="BB292">
        <v>31453.81</v>
      </c>
      <c r="BC292">
        <v>29412</v>
      </c>
      <c r="BD292">
        <v>21752.34</v>
      </c>
      <c r="BE292">
        <v>15458033</v>
      </c>
      <c r="BF292">
        <v>120713</v>
      </c>
      <c r="BG292">
        <v>283304.92</v>
      </c>
      <c r="BH292">
        <v>89</v>
      </c>
      <c r="BI292">
        <v>91.73</v>
      </c>
      <c r="BJ292">
        <v>54</v>
      </c>
      <c r="BK292">
        <v>94</v>
      </c>
      <c r="BL292">
        <v>30130.98</v>
      </c>
      <c r="BM292">
        <v>2291</v>
      </c>
    </row>
    <row r="293" spans="1:65">
      <c r="A293" s="1">
        <v>44122</v>
      </c>
      <c r="B293" s="1">
        <v>44122</v>
      </c>
      <c r="C293">
        <v>101433276.20999999</v>
      </c>
      <c r="D293">
        <v>32221258</v>
      </c>
      <c r="E293">
        <v>2812379</v>
      </c>
      <c r="F293">
        <v>11997469</v>
      </c>
      <c r="G293">
        <v>303631.48</v>
      </c>
      <c r="H293">
        <v>437179338</v>
      </c>
      <c r="I293">
        <v>4779221</v>
      </c>
      <c r="J293">
        <v>7844206.8499999996</v>
      </c>
      <c r="K293">
        <v>14629.17</v>
      </c>
      <c r="L293">
        <v>22234.99</v>
      </c>
      <c r="M293">
        <v>16714</v>
      </c>
      <c r="N293">
        <v>31524</v>
      </c>
      <c r="O293">
        <v>808389.82</v>
      </c>
      <c r="P293">
        <v>163111</v>
      </c>
      <c r="Q293">
        <v>173175.67999999999</v>
      </c>
      <c r="R293">
        <v>23690775</v>
      </c>
      <c r="S293">
        <v>832797</v>
      </c>
      <c r="T293">
        <v>1586527.33</v>
      </c>
      <c r="U293">
        <v>4893.8599999999997</v>
      </c>
      <c r="V293">
        <v>7130.82</v>
      </c>
      <c r="W293">
        <v>5775</v>
      </c>
      <c r="X293">
        <v>10035</v>
      </c>
      <c r="Y293">
        <v>178167.84</v>
      </c>
      <c r="Z293">
        <v>42272</v>
      </c>
      <c r="AA293">
        <v>179413.25</v>
      </c>
      <c r="AB293">
        <v>2751852</v>
      </c>
      <c r="AC293">
        <v>5879483.0800000001</v>
      </c>
      <c r="AD293">
        <v>5009.68</v>
      </c>
      <c r="AE293">
        <v>8256.35</v>
      </c>
      <c r="AF293">
        <v>6675</v>
      </c>
      <c r="AG293">
        <v>14036</v>
      </c>
      <c r="AH293">
        <v>602428.56000000006</v>
      </c>
      <c r="AI293">
        <v>164518</v>
      </c>
      <c r="AJ293">
        <v>9749.9</v>
      </c>
      <c r="AK293">
        <v>587735</v>
      </c>
      <c r="AL293">
        <v>33928</v>
      </c>
      <c r="AM293">
        <v>50190.22</v>
      </c>
      <c r="AN293">
        <v>75.83</v>
      </c>
      <c r="AO293">
        <v>86.23</v>
      </c>
      <c r="AP293">
        <v>66</v>
      </c>
      <c r="AQ293">
        <v>227</v>
      </c>
      <c r="AR293">
        <v>40152.18</v>
      </c>
      <c r="AS293">
        <v>446</v>
      </c>
      <c r="AT293">
        <v>95880.86</v>
      </c>
      <c r="AU293">
        <v>11226226</v>
      </c>
      <c r="AV293">
        <v>491232</v>
      </c>
      <c r="AW293">
        <v>310626.8</v>
      </c>
      <c r="AX293">
        <v>10.8</v>
      </c>
      <c r="AY293">
        <v>40.03</v>
      </c>
      <c r="AZ293">
        <v>108</v>
      </c>
      <c r="BA293">
        <v>536</v>
      </c>
      <c r="BB293">
        <v>33205.46</v>
      </c>
      <c r="BC293">
        <v>32940</v>
      </c>
      <c r="BD293">
        <v>19405.330000000002</v>
      </c>
      <c r="BE293">
        <v>15227490</v>
      </c>
      <c r="BF293">
        <v>115337</v>
      </c>
      <c r="BG293">
        <v>297231.65999999997</v>
      </c>
      <c r="BH293">
        <v>55.76</v>
      </c>
      <c r="BI293">
        <v>59.72</v>
      </c>
      <c r="BJ293">
        <v>33</v>
      </c>
      <c r="BK293">
        <v>91</v>
      </c>
      <c r="BL293">
        <v>30795.59</v>
      </c>
      <c r="BM293">
        <v>2343</v>
      </c>
    </row>
    <row r="294" spans="1:65">
      <c r="A294" s="1">
        <v>44123</v>
      </c>
      <c r="B294" s="1">
        <v>44122</v>
      </c>
      <c r="C294">
        <v>110825124.76000001</v>
      </c>
      <c r="D294">
        <v>36556967</v>
      </c>
      <c r="E294">
        <v>2851414</v>
      </c>
      <c r="F294">
        <v>15509894</v>
      </c>
      <c r="G294">
        <v>298794.65999999997</v>
      </c>
      <c r="H294">
        <v>418033085</v>
      </c>
      <c r="I294">
        <v>4480193</v>
      </c>
      <c r="J294">
        <v>7746072.6500000004</v>
      </c>
      <c r="K294">
        <v>14257.48</v>
      </c>
      <c r="L294">
        <v>21395.82</v>
      </c>
      <c r="M294">
        <v>16360</v>
      </c>
      <c r="N294">
        <v>30476</v>
      </c>
      <c r="O294">
        <v>794720.7</v>
      </c>
      <c r="P294">
        <v>157703</v>
      </c>
      <c r="Q294">
        <v>178710.9</v>
      </c>
      <c r="R294">
        <v>23472789</v>
      </c>
      <c r="S294">
        <v>982125</v>
      </c>
      <c r="T294">
        <v>1990201.72</v>
      </c>
      <c r="U294">
        <v>5464.09</v>
      </c>
      <c r="V294">
        <v>8040.14</v>
      </c>
      <c r="W294">
        <v>6860</v>
      </c>
      <c r="X294">
        <v>12134</v>
      </c>
      <c r="Y294">
        <v>217224.92</v>
      </c>
      <c r="Z294">
        <v>57078</v>
      </c>
      <c r="AA294">
        <v>187672.68</v>
      </c>
      <c r="AB294">
        <v>2625225</v>
      </c>
      <c r="AC294">
        <v>6471953.6600000001</v>
      </c>
      <c r="AD294">
        <v>5248.23</v>
      </c>
      <c r="AE294">
        <v>8578.6</v>
      </c>
      <c r="AF294">
        <v>7109</v>
      </c>
      <c r="AG294">
        <v>14638</v>
      </c>
      <c r="AH294">
        <v>638429.22</v>
      </c>
      <c r="AI294">
        <v>169446</v>
      </c>
      <c r="AJ294">
        <v>9457.5400000000009</v>
      </c>
      <c r="AK294">
        <v>632696</v>
      </c>
      <c r="AL294">
        <v>35781</v>
      </c>
      <c r="AM294">
        <v>53719.08</v>
      </c>
      <c r="AN294">
        <v>67.3</v>
      </c>
      <c r="AO294">
        <v>81.42</v>
      </c>
      <c r="AP294">
        <v>61</v>
      </c>
      <c r="AQ294">
        <v>236</v>
      </c>
      <c r="AR294">
        <v>42975.27</v>
      </c>
      <c r="AS294">
        <v>496</v>
      </c>
      <c r="AT294">
        <v>105474.38</v>
      </c>
      <c r="AU294">
        <v>12322690</v>
      </c>
      <c r="AV294">
        <v>586036</v>
      </c>
      <c r="AW294">
        <v>350872.04</v>
      </c>
      <c r="AX294">
        <v>12</v>
      </c>
      <c r="AY294">
        <v>41.51</v>
      </c>
      <c r="AZ294">
        <v>120</v>
      </c>
      <c r="BA294">
        <v>552</v>
      </c>
      <c r="BB294">
        <v>38333.07</v>
      </c>
      <c r="BC294">
        <v>38436</v>
      </c>
      <c r="BD294">
        <v>26873.96</v>
      </c>
      <c r="BE294">
        <v>18352832</v>
      </c>
      <c r="BF294">
        <v>134173</v>
      </c>
      <c r="BG294">
        <v>370178.69</v>
      </c>
      <c r="BH294">
        <v>77.66</v>
      </c>
      <c r="BI294">
        <v>81.14</v>
      </c>
      <c r="BJ294">
        <v>53</v>
      </c>
      <c r="BK294">
        <v>104</v>
      </c>
      <c r="BL294">
        <v>36947.629999999997</v>
      </c>
      <c r="BM294">
        <v>2737</v>
      </c>
    </row>
    <row r="295" spans="1:65">
      <c r="A295" s="1">
        <v>44124</v>
      </c>
      <c r="B295" s="1">
        <v>44122</v>
      </c>
      <c r="C295">
        <v>113645495.45999999</v>
      </c>
      <c r="D295">
        <v>35213133</v>
      </c>
      <c r="E295">
        <v>2803265</v>
      </c>
      <c r="F295">
        <v>14102120</v>
      </c>
      <c r="G295">
        <v>303704.31</v>
      </c>
      <c r="H295">
        <v>415860636</v>
      </c>
      <c r="I295">
        <v>4469990</v>
      </c>
      <c r="J295">
        <v>7832122.6100000003</v>
      </c>
      <c r="K295">
        <v>14329.81</v>
      </c>
      <c r="L295">
        <v>21399.73</v>
      </c>
      <c r="M295">
        <v>16440</v>
      </c>
      <c r="N295">
        <v>30363</v>
      </c>
      <c r="O295">
        <v>796537.25</v>
      </c>
      <c r="P295">
        <v>156988</v>
      </c>
      <c r="Q295">
        <v>112920.82</v>
      </c>
      <c r="R295">
        <v>17709209</v>
      </c>
      <c r="S295">
        <v>1096393</v>
      </c>
      <c r="T295">
        <v>2320399.94</v>
      </c>
      <c r="U295">
        <v>5611.85</v>
      </c>
      <c r="V295">
        <v>8438.2800000000007</v>
      </c>
      <c r="W295">
        <v>7903</v>
      </c>
      <c r="X295">
        <v>14636</v>
      </c>
      <c r="Y295">
        <v>250683.5</v>
      </c>
      <c r="Z295">
        <v>81832</v>
      </c>
      <c r="AA295">
        <v>202610.58</v>
      </c>
      <c r="AB295">
        <v>2711173</v>
      </c>
      <c r="AC295">
        <v>6858453.4500000002</v>
      </c>
      <c r="AD295">
        <v>4894.97</v>
      </c>
      <c r="AE295">
        <v>8190.24</v>
      </c>
      <c r="AF295">
        <v>6515</v>
      </c>
      <c r="AG295">
        <v>13976</v>
      </c>
      <c r="AH295">
        <v>665030.84</v>
      </c>
      <c r="AI295">
        <v>170286</v>
      </c>
      <c r="AJ295">
        <v>9868.18</v>
      </c>
      <c r="AK295">
        <v>669717</v>
      </c>
      <c r="AL295">
        <v>37799</v>
      </c>
      <c r="AM295">
        <v>60286.86</v>
      </c>
      <c r="AN295">
        <v>87.22</v>
      </c>
      <c r="AO295">
        <v>100.41</v>
      </c>
      <c r="AP295">
        <v>80</v>
      </c>
      <c r="AQ295">
        <v>269</v>
      </c>
      <c r="AR295">
        <v>48229.49</v>
      </c>
      <c r="AS295">
        <v>545</v>
      </c>
      <c r="AT295">
        <v>106023.02</v>
      </c>
      <c r="AU295">
        <v>12553398</v>
      </c>
      <c r="AV295">
        <v>569784</v>
      </c>
      <c r="AW295">
        <v>372863.39</v>
      </c>
      <c r="AX295">
        <v>10.4</v>
      </c>
      <c r="AY295">
        <v>40.450000000000003</v>
      </c>
      <c r="AZ295">
        <v>104</v>
      </c>
      <c r="BA295">
        <v>544</v>
      </c>
      <c r="BB295">
        <v>39697.370000000003</v>
      </c>
      <c r="BC295">
        <v>37372</v>
      </c>
      <c r="BD295">
        <v>22688.49</v>
      </c>
      <c r="BE295">
        <v>17146661</v>
      </c>
      <c r="BF295">
        <v>126272</v>
      </c>
      <c r="BG295">
        <v>270460.57</v>
      </c>
      <c r="BH295">
        <v>56.4</v>
      </c>
      <c r="BI295">
        <v>59.27</v>
      </c>
      <c r="BJ295">
        <v>36</v>
      </c>
      <c r="BK295">
        <v>78</v>
      </c>
      <c r="BL295">
        <v>27491.37</v>
      </c>
      <c r="BM295">
        <v>2616</v>
      </c>
    </row>
    <row r="296" spans="1:65">
      <c r="A296" s="1">
        <v>44125</v>
      </c>
      <c r="B296" s="1">
        <v>44122</v>
      </c>
      <c r="C296">
        <v>109315695.45</v>
      </c>
      <c r="D296">
        <v>34405714</v>
      </c>
      <c r="E296">
        <v>2712156</v>
      </c>
      <c r="F296">
        <v>13362971</v>
      </c>
      <c r="G296">
        <v>309106.88</v>
      </c>
      <c r="H296">
        <v>415781161</v>
      </c>
      <c r="I296">
        <v>4418563</v>
      </c>
      <c r="J296">
        <v>7539530.2199999997</v>
      </c>
      <c r="K296">
        <v>14245.44</v>
      </c>
      <c r="L296">
        <v>20955.900000000001</v>
      </c>
      <c r="M296">
        <v>16331</v>
      </c>
      <c r="N296">
        <v>29576</v>
      </c>
      <c r="O296">
        <v>780397.26</v>
      </c>
      <c r="P296">
        <v>153390</v>
      </c>
      <c r="Q296">
        <v>125314.86</v>
      </c>
      <c r="R296">
        <v>17671939</v>
      </c>
      <c r="S296">
        <v>1149719</v>
      </c>
      <c r="T296">
        <v>2466311.4300000002</v>
      </c>
      <c r="U296">
        <v>5760.84</v>
      </c>
      <c r="V296">
        <v>8607.7800000000007</v>
      </c>
      <c r="W296">
        <v>8037</v>
      </c>
      <c r="X296">
        <v>14888</v>
      </c>
      <c r="Y296">
        <v>266781.92</v>
      </c>
      <c r="Z296">
        <v>87373</v>
      </c>
      <c r="AA296">
        <v>197062.65</v>
      </c>
      <c r="AB296">
        <v>2578401</v>
      </c>
      <c r="AC296">
        <v>6481985.4400000004</v>
      </c>
      <c r="AD296">
        <v>5196.37</v>
      </c>
      <c r="AE296">
        <v>8434.23</v>
      </c>
      <c r="AF296">
        <v>6861</v>
      </c>
      <c r="AG296">
        <v>14118</v>
      </c>
      <c r="AH296">
        <v>644613.98</v>
      </c>
      <c r="AI296">
        <v>167258</v>
      </c>
      <c r="AJ296">
        <v>9429.36</v>
      </c>
      <c r="AK296">
        <v>602670</v>
      </c>
      <c r="AL296">
        <v>33753</v>
      </c>
      <c r="AM296">
        <v>52101.7</v>
      </c>
      <c r="AN296">
        <v>77.11</v>
      </c>
      <c r="AO296">
        <v>85.73</v>
      </c>
      <c r="AP296">
        <v>71</v>
      </c>
      <c r="AQ296">
        <v>251</v>
      </c>
      <c r="AR296">
        <v>41681.360000000001</v>
      </c>
      <c r="AS296">
        <v>535</v>
      </c>
      <c r="AT296">
        <v>102758.56</v>
      </c>
      <c r="AU296">
        <v>11622980</v>
      </c>
      <c r="AV296">
        <v>517056</v>
      </c>
      <c r="AW296">
        <v>380039.85</v>
      </c>
      <c r="AX296">
        <v>12.4</v>
      </c>
      <c r="AY296">
        <v>43.82</v>
      </c>
      <c r="AZ296">
        <v>124</v>
      </c>
      <c r="BA296">
        <v>584</v>
      </c>
      <c r="BB296">
        <v>39944.160000000003</v>
      </c>
      <c r="BC296">
        <v>36892</v>
      </c>
      <c r="BD296">
        <v>21285.95</v>
      </c>
      <c r="BE296">
        <v>17147472</v>
      </c>
      <c r="BF296">
        <v>119441</v>
      </c>
      <c r="BG296">
        <v>320294.96999999997</v>
      </c>
      <c r="BH296">
        <v>70.64</v>
      </c>
      <c r="BI296">
        <v>74.05</v>
      </c>
      <c r="BJ296">
        <v>40</v>
      </c>
      <c r="BK296">
        <v>90</v>
      </c>
      <c r="BL296">
        <v>32590.37</v>
      </c>
      <c r="BM296">
        <v>2322</v>
      </c>
    </row>
    <row r="297" spans="1:65">
      <c r="A297" s="1">
        <v>44126</v>
      </c>
      <c r="B297" s="1">
        <v>44122</v>
      </c>
      <c r="C297">
        <v>107454216.39</v>
      </c>
      <c r="D297">
        <v>33826560</v>
      </c>
      <c r="E297">
        <v>2610671</v>
      </c>
      <c r="F297">
        <v>13313505</v>
      </c>
      <c r="G297">
        <v>277318.43</v>
      </c>
      <c r="H297">
        <v>386921726</v>
      </c>
      <c r="I297">
        <v>4063103</v>
      </c>
      <c r="J297">
        <v>7130929.4000000004</v>
      </c>
      <c r="K297">
        <v>13427.89</v>
      </c>
      <c r="L297">
        <v>19937.27</v>
      </c>
      <c r="M297">
        <v>15396</v>
      </c>
      <c r="N297">
        <v>28249</v>
      </c>
      <c r="O297">
        <v>733789.59</v>
      </c>
      <c r="P297">
        <v>144696</v>
      </c>
      <c r="Q297">
        <v>112671.94</v>
      </c>
      <c r="R297">
        <v>15165031</v>
      </c>
      <c r="S297">
        <v>1074516</v>
      </c>
      <c r="T297">
        <v>2280050.69</v>
      </c>
      <c r="U297">
        <v>5343.21</v>
      </c>
      <c r="V297">
        <v>8097.96</v>
      </c>
      <c r="W297">
        <v>7658</v>
      </c>
      <c r="X297">
        <v>14257</v>
      </c>
      <c r="Y297">
        <v>246938.18</v>
      </c>
      <c r="Z297">
        <v>83584</v>
      </c>
      <c r="AA297">
        <v>202468.1</v>
      </c>
      <c r="AB297">
        <v>2569872</v>
      </c>
      <c r="AC297">
        <v>5735389.6200000001</v>
      </c>
      <c r="AD297">
        <v>4410.9799999999996</v>
      </c>
      <c r="AE297">
        <v>7175.97</v>
      </c>
      <c r="AF297">
        <v>5370</v>
      </c>
      <c r="AG297">
        <v>11178</v>
      </c>
      <c r="AH297">
        <v>560926.06000000006</v>
      </c>
      <c r="AI297">
        <v>146518</v>
      </c>
      <c r="AJ297">
        <v>9663.84</v>
      </c>
      <c r="AK297">
        <v>609062</v>
      </c>
      <c r="AL297">
        <v>32595</v>
      </c>
      <c r="AM297">
        <v>46489.08</v>
      </c>
      <c r="AN297">
        <v>64.849999999999994</v>
      </c>
      <c r="AO297">
        <v>71.97</v>
      </c>
      <c r="AP297">
        <v>60</v>
      </c>
      <c r="AQ297">
        <v>229</v>
      </c>
      <c r="AR297">
        <v>37191.26</v>
      </c>
      <c r="AS297">
        <v>440</v>
      </c>
      <c r="AT297">
        <v>105056.62</v>
      </c>
      <c r="AU297">
        <v>12384812</v>
      </c>
      <c r="AV297">
        <v>478808</v>
      </c>
      <c r="AW297">
        <v>336531.58</v>
      </c>
      <c r="AX297">
        <v>10</v>
      </c>
      <c r="AY297">
        <v>30.76</v>
      </c>
      <c r="AZ297">
        <v>100</v>
      </c>
      <c r="BA297">
        <v>404</v>
      </c>
      <c r="BB297">
        <v>36781.22</v>
      </c>
      <c r="BC297">
        <v>34076</v>
      </c>
      <c r="BD297">
        <v>12876.92</v>
      </c>
      <c r="BE297">
        <v>9360575</v>
      </c>
      <c r="BF297">
        <v>71378</v>
      </c>
      <c r="BG297">
        <v>219705.81</v>
      </c>
      <c r="BH297">
        <v>37.1</v>
      </c>
      <c r="BI297">
        <v>38.67</v>
      </c>
      <c r="BJ297">
        <v>26</v>
      </c>
      <c r="BK297">
        <v>49</v>
      </c>
      <c r="BL297">
        <v>17572.02</v>
      </c>
      <c r="BM297">
        <v>1434</v>
      </c>
    </row>
    <row r="298" spans="1:65">
      <c r="A298" s="1">
        <v>44127</v>
      </c>
      <c r="B298" s="1">
        <v>44122</v>
      </c>
      <c r="C298">
        <v>99544420.090000004</v>
      </c>
      <c r="D298">
        <v>33217899</v>
      </c>
      <c r="E298">
        <v>2558712</v>
      </c>
      <c r="F298">
        <v>13083064</v>
      </c>
      <c r="G298">
        <v>261427.99</v>
      </c>
      <c r="H298">
        <v>373608331</v>
      </c>
      <c r="I298">
        <v>3949915</v>
      </c>
      <c r="J298">
        <v>6461047.75</v>
      </c>
      <c r="K298">
        <v>12461.48</v>
      </c>
      <c r="L298">
        <v>18536.61</v>
      </c>
      <c r="M298">
        <v>14278</v>
      </c>
      <c r="N298">
        <v>26207</v>
      </c>
      <c r="O298">
        <v>667220.26</v>
      </c>
      <c r="P298">
        <v>132549</v>
      </c>
      <c r="Q298">
        <v>120559.27</v>
      </c>
      <c r="R298">
        <v>16073304</v>
      </c>
      <c r="S298">
        <v>1125408</v>
      </c>
      <c r="T298">
        <v>2309775.67</v>
      </c>
      <c r="U298">
        <v>5512.03</v>
      </c>
      <c r="V298">
        <v>8277</v>
      </c>
      <c r="W298">
        <v>7768</v>
      </c>
      <c r="X298">
        <v>14467</v>
      </c>
      <c r="Y298">
        <v>256500.32</v>
      </c>
      <c r="Z298">
        <v>86941</v>
      </c>
      <c r="AA298">
        <v>179560.66</v>
      </c>
      <c r="AB298">
        <v>2503761</v>
      </c>
      <c r="AC298">
        <v>5007499.7300000004</v>
      </c>
      <c r="AD298">
        <v>4387.76</v>
      </c>
      <c r="AE298">
        <v>7106.84</v>
      </c>
      <c r="AF298">
        <v>5361</v>
      </c>
      <c r="AG298">
        <v>11017</v>
      </c>
      <c r="AH298">
        <v>537564.52</v>
      </c>
      <c r="AI298">
        <v>129454</v>
      </c>
      <c r="AJ298">
        <v>8245.2800000000007</v>
      </c>
      <c r="AK298">
        <v>530225</v>
      </c>
      <c r="AL298">
        <v>26444</v>
      </c>
      <c r="AM298">
        <v>46630.99</v>
      </c>
      <c r="AN298">
        <v>67.12</v>
      </c>
      <c r="AO298">
        <v>77.53</v>
      </c>
      <c r="AP298">
        <v>53</v>
      </c>
      <c r="AQ298">
        <v>223</v>
      </c>
      <c r="AR298">
        <v>37304.800000000003</v>
      </c>
      <c r="AS298">
        <v>460</v>
      </c>
      <c r="AT298">
        <v>111300.12</v>
      </c>
      <c r="AU298">
        <v>14715804</v>
      </c>
      <c r="AV298">
        <v>496452</v>
      </c>
      <c r="AW298">
        <v>316129.45</v>
      </c>
      <c r="AX298">
        <v>8</v>
      </c>
      <c r="AY298">
        <v>36.96</v>
      </c>
      <c r="AZ298">
        <v>80</v>
      </c>
      <c r="BA298">
        <v>504</v>
      </c>
      <c r="BB298">
        <v>34389.53</v>
      </c>
      <c r="BC298">
        <v>34336</v>
      </c>
      <c r="BD298">
        <v>15305.3</v>
      </c>
      <c r="BE298">
        <v>12664934</v>
      </c>
      <c r="BF298">
        <v>89673</v>
      </c>
      <c r="BG298">
        <v>201643.79</v>
      </c>
      <c r="BH298">
        <v>56.04</v>
      </c>
      <c r="BI298">
        <v>58.23</v>
      </c>
      <c r="BJ298">
        <v>32</v>
      </c>
      <c r="BK298">
        <v>64</v>
      </c>
      <c r="BL298">
        <v>21713.58</v>
      </c>
      <c r="BM298">
        <v>1792</v>
      </c>
    </row>
    <row r="299" spans="1:65">
      <c r="A299" s="1">
        <v>44128</v>
      </c>
      <c r="B299" s="1">
        <v>44122</v>
      </c>
      <c r="C299">
        <v>89513856.109999999</v>
      </c>
      <c r="D299">
        <v>31245521</v>
      </c>
      <c r="E299">
        <v>2644779</v>
      </c>
      <c r="F299">
        <v>11566032</v>
      </c>
      <c r="G299">
        <v>290194.96999999997</v>
      </c>
      <c r="H299">
        <v>410373917</v>
      </c>
      <c r="I299">
        <v>4411877</v>
      </c>
      <c r="J299">
        <v>6846462.1900000004</v>
      </c>
      <c r="K299">
        <v>12957.4</v>
      </c>
      <c r="L299">
        <v>19625.990000000002</v>
      </c>
      <c r="M299">
        <v>14808</v>
      </c>
      <c r="N299">
        <v>27806</v>
      </c>
      <c r="O299">
        <v>712881.13</v>
      </c>
      <c r="P299">
        <v>143452</v>
      </c>
      <c r="Q299">
        <v>150919.85999999999</v>
      </c>
      <c r="R299">
        <v>19499217</v>
      </c>
      <c r="S299">
        <v>1181646</v>
      </c>
      <c r="T299">
        <v>2354559.67</v>
      </c>
      <c r="U299">
        <v>5978.79</v>
      </c>
      <c r="V299">
        <v>9023.23</v>
      </c>
      <c r="W299">
        <v>7937</v>
      </c>
      <c r="X299">
        <v>14832</v>
      </c>
      <c r="Y299">
        <v>260896.09</v>
      </c>
      <c r="Z299">
        <v>81606</v>
      </c>
      <c r="AA299">
        <v>186816.21</v>
      </c>
      <c r="AB299">
        <v>2795736</v>
      </c>
      <c r="AC299">
        <v>4900143.8099999996</v>
      </c>
      <c r="AD299">
        <v>4592.07</v>
      </c>
      <c r="AE299">
        <v>7381.8</v>
      </c>
      <c r="AF299">
        <v>5526</v>
      </c>
      <c r="AG299">
        <v>11405</v>
      </c>
      <c r="AH299">
        <v>504054.72</v>
      </c>
      <c r="AI299">
        <v>139360</v>
      </c>
      <c r="AJ299">
        <v>10684.38</v>
      </c>
      <c r="AK299">
        <v>654521</v>
      </c>
      <c r="AL299">
        <v>34429</v>
      </c>
      <c r="AM299">
        <v>47905.84</v>
      </c>
      <c r="AN299">
        <v>59.78</v>
      </c>
      <c r="AO299">
        <v>78.650000000000006</v>
      </c>
      <c r="AP299">
        <v>56</v>
      </c>
      <c r="AQ299">
        <v>224</v>
      </c>
      <c r="AR299">
        <v>38324.68</v>
      </c>
      <c r="AS299">
        <v>493</v>
      </c>
      <c r="AT299">
        <v>128541.9</v>
      </c>
      <c r="AU299">
        <v>16589646</v>
      </c>
      <c r="AV299">
        <v>580934</v>
      </c>
      <c r="AW299">
        <v>300705.37</v>
      </c>
      <c r="AX299">
        <v>9.6</v>
      </c>
      <c r="AY299">
        <v>40.200000000000003</v>
      </c>
      <c r="AZ299">
        <v>96</v>
      </c>
      <c r="BA299">
        <v>544</v>
      </c>
      <c r="BB299">
        <v>33410.19</v>
      </c>
      <c r="BC299">
        <v>33648</v>
      </c>
      <c r="BD299">
        <v>17402.580000000002</v>
      </c>
      <c r="BE299">
        <v>13279763</v>
      </c>
      <c r="BF299">
        <v>96406</v>
      </c>
      <c r="BG299">
        <v>317690.17</v>
      </c>
      <c r="BH299">
        <v>60.52</v>
      </c>
      <c r="BI299">
        <v>63.8</v>
      </c>
      <c r="BJ299">
        <v>35</v>
      </c>
      <c r="BK299">
        <v>83</v>
      </c>
      <c r="BL299">
        <v>28485.68</v>
      </c>
      <c r="BM299">
        <v>2005</v>
      </c>
    </row>
    <row r="300" spans="1:65">
      <c r="A300" s="1">
        <v>44129</v>
      </c>
      <c r="B300" s="1">
        <v>44129</v>
      </c>
      <c r="C300">
        <v>102528720.62</v>
      </c>
      <c r="D300">
        <v>33198756</v>
      </c>
      <c r="E300">
        <v>2787628</v>
      </c>
      <c r="F300">
        <v>12862899</v>
      </c>
      <c r="G300">
        <v>316873.34999999998</v>
      </c>
      <c r="H300">
        <v>426643401</v>
      </c>
      <c r="I300">
        <v>4722940</v>
      </c>
      <c r="J300">
        <v>7835994.5999999996</v>
      </c>
      <c r="K300">
        <v>14413.25</v>
      </c>
      <c r="L300">
        <v>21885.49</v>
      </c>
      <c r="M300">
        <v>16487</v>
      </c>
      <c r="N300">
        <v>31069</v>
      </c>
      <c r="O300">
        <v>815454.08</v>
      </c>
      <c r="P300">
        <v>162495</v>
      </c>
      <c r="Q300">
        <v>134687.97</v>
      </c>
      <c r="R300">
        <v>19133469</v>
      </c>
      <c r="S300">
        <v>1210362</v>
      </c>
      <c r="T300">
        <v>2439374.34</v>
      </c>
      <c r="U300">
        <v>6071.33</v>
      </c>
      <c r="V300">
        <v>9288.35</v>
      </c>
      <c r="W300">
        <v>8433</v>
      </c>
      <c r="X300">
        <v>15979</v>
      </c>
      <c r="Y300">
        <v>273138.03999999998</v>
      </c>
      <c r="Z300">
        <v>90298</v>
      </c>
      <c r="AA300">
        <v>210395.06</v>
      </c>
      <c r="AB300">
        <v>2877479</v>
      </c>
      <c r="AC300">
        <v>5578441.7199999997</v>
      </c>
      <c r="AD300">
        <v>4959.97</v>
      </c>
      <c r="AE300">
        <v>7963.91</v>
      </c>
      <c r="AF300">
        <v>6038</v>
      </c>
      <c r="AG300">
        <v>12516</v>
      </c>
      <c r="AH300">
        <v>569698.51</v>
      </c>
      <c r="AI300">
        <v>154929</v>
      </c>
      <c r="AJ300">
        <v>9770.41</v>
      </c>
      <c r="AK300">
        <v>639359</v>
      </c>
      <c r="AL300">
        <v>36407</v>
      </c>
      <c r="AM300">
        <v>57186.91</v>
      </c>
      <c r="AN300">
        <v>80.73</v>
      </c>
      <c r="AO300">
        <v>89.18</v>
      </c>
      <c r="AP300">
        <v>70</v>
      </c>
      <c r="AQ300">
        <v>253</v>
      </c>
      <c r="AR300">
        <v>45749.52</v>
      </c>
      <c r="AS300">
        <v>518</v>
      </c>
      <c r="AT300">
        <v>123901.6</v>
      </c>
      <c r="AU300">
        <v>17492372</v>
      </c>
      <c r="AV300">
        <v>622352</v>
      </c>
      <c r="AW300">
        <v>368482.85</v>
      </c>
      <c r="AX300">
        <v>10.4</v>
      </c>
      <c r="AY300">
        <v>39.630000000000003</v>
      </c>
      <c r="AZ300">
        <v>104</v>
      </c>
      <c r="BA300">
        <v>532</v>
      </c>
      <c r="BB300">
        <v>37935.21</v>
      </c>
      <c r="BC300">
        <v>35984</v>
      </c>
      <c r="BD300">
        <v>20874.580000000002</v>
      </c>
      <c r="BE300">
        <v>17447545</v>
      </c>
      <c r="BF300">
        <v>112279</v>
      </c>
      <c r="BG300">
        <v>378953.42</v>
      </c>
      <c r="BH300">
        <v>73.66</v>
      </c>
      <c r="BI300">
        <v>77.55</v>
      </c>
      <c r="BJ300">
        <v>45</v>
      </c>
      <c r="BK300">
        <v>102</v>
      </c>
      <c r="BL300">
        <v>37225.800000000003</v>
      </c>
      <c r="BM300">
        <v>2384</v>
      </c>
    </row>
    <row r="301" spans="1:65">
      <c r="A301" s="1">
        <v>44130</v>
      </c>
      <c r="B301" s="1">
        <v>44129</v>
      </c>
      <c r="C301">
        <v>110727451.06</v>
      </c>
      <c r="D301">
        <v>36276687</v>
      </c>
      <c r="E301">
        <v>2810720</v>
      </c>
      <c r="F301">
        <v>15243617</v>
      </c>
      <c r="G301">
        <v>317548.77</v>
      </c>
      <c r="H301">
        <v>413442039</v>
      </c>
      <c r="I301">
        <v>4441077</v>
      </c>
      <c r="J301">
        <v>7651190.96</v>
      </c>
      <c r="K301">
        <v>13524.78</v>
      </c>
      <c r="L301">
        <v>20377.189999999999</v>
      </c>
      <c r="M301">
        <v>15532</v>
      </c>
      <c r="N301">
        <v>29088</v>
      </c>
      <c r="O301">
        <v>777749.7</v>
      </c>
      <c r="P301">
        <v>152334</v>
      </c>
      <c r="Q301">
        <v>134612.25</v>
      </c>
      <c r="R301">
        <v>18540170</v>
      </c>
      <c r="S301">
        <v>1229523</v>
      </c>
      <c r="T301">
        <v>2564582.4700000002</v>
      </c>
      <c r="U301">
        <v>5743.9</v>
      </c>
      <c r="V301">
        <v>8777.69</v>
      </c>
      <c r="W301">
        <v>8199</v>
      </c>
      <c r="X301">
        <v>15516</v>
      </c>
      <c r="Y301">
        <v>272127.32</v>
      </c>
      <c r="Z301">
        <v>91705</v>
      </c>
      <c r="AA301">
        <v>231026.88</v>
      </c>
      <c r="AB301">
        <v>2900129</v>
      </c>
      <c r="AC301">
        <v>6960890.1500000004</v>
      </c>
      <c r="AD301">
        <v>5616.64</v>
      </c>
      <c r="AE301">
        <v>9104.35</v>
      </c>
      <c r="AF301">
        <v>7366</v>
      </c>
      <c r="AG301">
        <v>15193</v>
      </c>
      <c r="AH301">
        <v>678601.26</v>
      </c>
      <c r="AI301">
        <v>177321</v>
      </c>
      <c r="AJ301">
        <v>9460.93</v>
      </c>
      <c r="AK301">
        <v>613317</v>
      </c>
      <c r="AL301">
        <v>32688</v>
      </c>
      <c r="AM301">
        <v>36845.22</v>
      </c>
      <c r="AN301">
        <v>54.25</v>
      </c>
      <c r="AO301">
        <v>60.41</v>
      </c>
      <c r="AP301">
        <v>50</v>
      </c>
      <c r="AQ301">
        <v>201</v>
      </c>
      <c r="AR301">
        <v>29476.18</v>
      </c>
      <c r="AS301">
        <v>379</v>
      </c>
      <c r="AT301">
        <v>115752.12</v>
      </c>
      <c r="AU301">
        <v>15129046</v>
      </c>
      <c r="AV301">
        <v>545060</v>
      </c>
      <c r="AW301">
        <v>304251.88</v>
      </c>
      <c r="AX301">
        <v>10.4</v>
      </c>
      <c r="AY301">
        <v>33.9</v>
      </c>
      <c r="AZ301">
        <v>104</v>
      </c>
      <c r="BA301">
        <v>448</v>
      </c>
      <c r="BB301">
        <v>33877.06</v>
      </c>
      <c r="BC301">
        <v>32356</v>
      </c>
      <c r="BD301">
        <v>21873.599999999999</v>
      </c>
      <c r="BE301">
        <v>15794685</v>
      </c>
      <c r="BF301">
        <v>112527</v>
      </c>
      <c r="BG301">
        <v>346237.24</v>
      </c>
      <c r="BH301">
        <v>81.8</v>
      </c>
      <c r="BI301">
        <v>85.01</v>
      </c>
      <c r="BJ301">
        <v>48</v>
      </c>
      <c r="BK301">
        <v>95</v>
      </c>
      <c r="BL301">
        <v>33977.75</v>
      </c>
      <c r="BM301">
        <v>2460</v>
      </c>
    </row>
    <row r="302" spans="1:65">
      <c r="A302" s="1">
        <v>44131</v>
      </c>
      <c r="B302" s="1">
        <v>44129</v>
      </c>
      <c r="C302">
        <v>110942107.91</v>
      </c>
      <c r="D302">
        <v>34948077</v>
      </c>
      <c r="E302">
        <v>2759757</v>
      </c>
      <c r="F302">
        <v>13741895</v>
      </c>
      <c r="G302">
        <v>332599.17</v>
      </c>
      <c r="H302">
        <v>403184786</v>
      </c>
      <c r="I302">
        <v>4292852</v>
      </c>
      <c r="J302">
        <v>7420731.3399999999</v>
      </c>
      <c r="K302">
        <v>13085.49</v>
      </c>
      <c r="L302">
        <v>19725.419999999998</v>
      </c>
      <c r="M302">
        <v>15020</v>
      </c>
      <c r="N302">
        <v>28125</v>
      </c>
      <c r="O302">
        <v>759678.02</v>
      </c>
      <c r="P302">
        <v>148211</v>
      </c>
      <c r="Q302">
        <v>106005.45</v>
      </c>
      <c r="R302">
        <v>16490635</v>
      </c>
      <c r="S302">
        <v>1114047</v>
      </c>
      <c r="T302">
        <v>2327269.56</v>
      </c>
      <c r="U302">
        <v>5172.12</v>
      </c>
      <c r="V302">
        <v>7833.46</v>
      </c>
      <c r="W302">
        <v>7439</v>
      </c>
      <c r="X302">
        <v>14012</v>
      </c>
      <c r="Y302">
        <v>251155.18</v>
      </c>
      <c r="Z302">
        <v>85988</v>
      </c>
      <c r="AA302">
        <v>228082.95</v>
      </c>
      <c r="AB302">
        <v>2810862</v>
      </c>
      <c r="AC302">
        <v>6924878.4299999997</v>
      </c>
      <c r="AD302">
        <v>5199.95</v>
      </c>
      <c r="AE302">
        <v>8595.34</v>
      </c>
      <c r="AF302">
        <v>6910</v>
      </c>
      <c r="AG302">
        <v>14482</v>
      </c>
      <c r="AH302">
        <v>672309</v>
      </c>
      <c r="AI302">
        <v>173496</v>
      </c>
      <c r="AJ302">
        <v>9843.65</v>
      </c>
      <c r="AK302">
        <v>641237</v>
      </c>
      <c r="AL302">
        <v>35730</v>
      </c>
      <c r="AM302">
        <v>54749.78</v>
      </c>
      <c r="AN302">
        <v>72.23</v>
      </c>
      <c r="AO302">
        <v>85.67</v>
      </c>
      <c r="AP302">
        <v>64</v>
      </c>
      <c r="AQ302">
        <v>228</v>
      </c>
      <c r="AR302">
        <v>43799.83</v>
      </c>
      <c r="AS302">
        <v>564</v>
      </c>
      <c r="AT302">
        <v>125485.98</v>
      </c>
      <c r="AU302">
        <v>16146566</v>
      </c>
      <c r="AV302">
        <v>553786</v>
      </c>
      <c r="AW302">
        <v>314586.15000000002</v>
      </c>
      <c r="AX302">
        <v>8.8000000000000007</v>
      </c>
      <c r="AY302">
        <v>35.57</v>
      </c>
      <c r="AZ302">
        <v>88</v>
      </c>
      <c r="BA302">
        <v>480</v>
      </c>
      <c r="BB302">
        <v>35253.18</v>
      </c>
      <c r="BC302">
        <v>34204</v>
      </c>
      <c r="BD302">
        <v>22395.95</v>
      </c>
      <c r="BE302">
        <v>17553828</v>
      </c>
      <c r="BF302">
        <v>129418</v>
      </c>
      <c r="BG302">
        <v>294419.94</v>
      </c>
      <c r="BH302">
        <v>80.319999999999993</v>
      </c>
      <c r="BI302">
        <v>83.87</v>
      </c>
      <c r="BJ302">
        <v>52</v>
      </c>
      <c r="BK302">
        <v>104</v>
      </c>
      <c r="BL302">
        <v>31497.68</v>
      </c>
      <c r="BM302">
        <v>2619</v>
      </c>
    </row>
    <row r="303" spans="1:65">
      <c r="A303" s="1">
        <v>44132</v>
      </c>
      <c r="B303" s="1">
        <v>44129</v>
      </c>
      <c r="C303">
        <v>107606881.19</v>
      </c>
      <c r="D303">
        <v>34157978</v>
      </c>
      <c r="E303">
        <v>2697172</v>
      </c>
      <c r="F303">
        <v>13236423</v>
      </c>
      <c r="G303">
        <v>305527.28000000003</v>
      </c>
      <c r="H303">
        <v>366268083</v>
      </c>
      <c r="I303">
        <v>3880023</v>
      </c>
      <c r="J303">
        <v>6728192.9199999999</v>
      </c>
      <c r="K303">
        <v>11975.33</v>
      </c>
      <c r="L303">
        <v>18089.650000000001</v>
      </c>
      <c r="M303">
        <v>13743</v>
      </c>
      <c r="N303">
        <v>25837</v>
      </c>
      <c r="O303">
        <v>688656.17</v>
      </c>
      <c r="P303">
        <v>136338</v>
      </c>
      <c r="Q303">
        <v>128008.84</v>
      </c>
      <c r="R303">
        <v>17356589</v>
      </c>
      <c r="S303">
        <v>1159482</v>
      </c>
      <c r="T303">
        <v>2498252.27</v>
      </c>
      <c r="U303">
        <v>5529.65</v>
      </c>
      <c r="V303">
        <v>8361.06</v>
      </c>
      <c r="W303">
        <v>7881</v>
      </c>
      <c r="X303">
        <v>14735</v>
      </c>
      <c r="Y303">
        <v>268687.76</v>
      </c>
      <c r="Z303">
        <v>89098</v>
      </c>
      <c r="AA303">
        <v>233924.42</v>
      </c>
      <c r="AB303">
        <v>2988150</v>
      </c>
      <c r="AC303">
        <v>6748858.7400000002</v>
      </c>
      <c r="AD303">
        <v>5444.54</v>
      </c>
      <c r="AE303">
        <v>8949.32</v>
      </c>
      <c r="AF303">
        <v>7190</v>
      </c>
      <c r="AG303">
        <v>14945</v>
      </c>
      <c r="AH303">
        <v>662824.05000000005</v>
      </c>
      <c r="AI303">
        <v>175899</v>
      </c>
      <c r="AJ303">
        <v>9553.39</v>
      </c>
      <c r="AK303">
        <v>582757</v>
      </c>
      <c r="AL303">
        <v>31817</v>
      </c>
      <c r="AM303">
        <v>45423.86</v>
      </c>
      <c r="AN303">
        <v>70.540000000000006</v>
      </c>
      <c r="AO303">
        <v>83.28</v>
      </c>
      <c r="AP303">
        <v>61</v>
      </c>
      <c r="AQ303">
        <v>214</v>
      </c>
      <c r="AR303">
        <v>36339.089999999997</v>
      </c>
      <c r="AS303">
        <v>407</v>
      </c>
      <c r="AT303">
        <v>139931.42000000001</v>
      </c>
      <c r="AU303">
        <v>15608400</v>
      </c>
      <c r="AV303">
        <v>490386</v>
      </c>
      <c r="AW303">
        <v>321668.96999999997</v>
      </c>
      <c r="AX303">
        <v>12.4</v>
      </c>
      <c r="AY303">
        <v>39.17</v>
      </c>
      <c r="AZ303">
        <v>124</v>
      </c>
      <c r="BA303">
        <v>516</v>
      </c>
      <c r="BB303">
        <v>32956.959999999999</v>
      </c>
      <c r="BC303">
        <v>30720</v>
      </c>
      <c r="BD303">
        <v>22534.33</v>
      </c>
      <c r="BE303">
        <v>15763875</v>
      </c>
      <c r="BF303">
        <v>121611</v>
      </c>
      <c r="BG303">
        <v>292449.18</v>
      </c>
      <c r="BH303">
        <v>76.319999999999993</v>
      </c>
      <c r="BI303">
        <v>79.239999999999995</v>
      </c>
      <c r="BJ303">
        <v>44</v>
      </c>
      <c r="BK303">
        <v>87</v>
      </c>
      <c r="BL303">
        <v>29938.79</v>
      </c>
      <c r="BM303">
        <v>2828</v>
      </c>
    </row>
    <row r="304" spans="1:65">
      <c r="A304" s="1">
        <v>44133</v>
      </c>
      <c r="B304" s="1">
        <v>44129</v>
      </c>
      <c r="C304">
        <v>108640549.06999999</v>
      </c>
      <c r="D304">
        <v>33914834</v>
      </c>
      <c r="E304">
        <v>2673977</v>
      </c>
      <c r="F304">
        <v>12947708</v>
      </c>
      <c r="G304">
        <v>302399.42</v>
      </c>
      <c r="H304">
        <v>361470446</v>
      </c>
      <c r="I304">
        <v>3814590</v>
      </c>
      <c r="J304">
        <v>6824858.1299999999</v>
      </c>
      <c r="K304">
        <v>11631.87</v>
      </c>
      <c r="L304">
        <v>17528.5</v>
      </c>
      <c r="M304">
        <v>13344</v>
      </c>
      <c r="N304">
        <v>24972</v>
      </c>
      <c r="O304">
        <v>693175.08</v>
      </c>
      <c r="P304">
        <v>133599</v>
      </c>
      <c r="Q304">
        <v>117035.46</v>
      </c>
      <c r="R304">
        <v>16438302</v>
      </c>
      <c r="S304">
        <v>1121697</v>
      </c>
      <c r="T304">
        <v>2498039.75</v>
      </c>
      <c r="U304">
        <v>5276.94</v>
      </c>
      <c r="V304">
        <v>8045.49</v>
      </c>
      <c r="W304">
        <v>7586</v>
      </c>
      <c r="X304">
        <v>14390</v>
      </c>
      <c r="Y304">
        <v>265367.36</v>
      </c>
      <c r="Z304">
        <v>88607</v>
      </c>
      <c r="AA304">
        <v>228555.17</v>
      </c>
      <c r="AB304">
        <v>2855498</v>
      </c>
      <c r="AC304">
        <v>6751134.7300000004</v>
      </c>
      <c r="AD304">
        <v>5338.49</v>
      </c>
      <c r="AE304">
        <v>8755.64</v>
      </c>
      <c r="AF304">
        <v>7129</v>
      </c>
      <c r="AG304">
        <v>14802</v>
      </c>
      <c r="AH304">
        <v>669890.72</v>
      </c>
      <c r="AI304">
        <v>175186</v>
      </c>
      <c r="AJ304">
        <v>9551.1299999999992</v>
      </c>
      <c r="AK304">
        <v>612342</v>
      </c>
      <c r="AL304">
        <v>31592</v>
      </c>
      <c r="AM304">
        <v>49232.480000000003</v>
      </c>
      <c r="AN304">
        <v>67.760000000000005</v>
      </c>
      <c r="AO304">
        <v>78.03</v>
      </c>
      <c r="AP304">
        <v>60</v>
      </c>
      <c r="AQ304">
        <v>207</v>
      </c>
      <c r="AR304">
        <v>39385.99</v>
      </c>
      <c r="AS304">
        <v>394</v>
      </c>
      <c r="AT304">
        <v>141721.28</v>
      </c>
      <c r="AU304">
        <v>14806606</v>
      </c>
      <c r="AV304">
        <v>471694</v>
      </c>
      <c r="AW304">
        <v>265162.87</v>
      </c>
      <c r="AX304">
        <v>11.6</v>
      </c>
      <c r="AY304">
        <v>34.28</v>
      </c>
      <c r="AZ304">
        <v>116</v>
      </c>
      <c r="BA304">
        <v>448</v>
      </c>
      <c r="BB304">
        <v>28555.24</v>
      </c>
      <c r="BC304">
        <v>27908</v>
      </c>
      <c r="BD304">
        <v>15368.98</v>
      </c>
      <c r="BE304">
        <v>12001258</v>
      </c>
      <c r="BF304">
        <v>98835</v>
      </c>
      <c r="BG304">
        <v>259368.69</v>
      </c>
      <c r="BH304">
        <v>55.92</v>
      </c>
      <c r="BI304">
        <v>58.86</v>
      </c>
      <c r="BJ304">
        <v>34</v>
      </c>
      <c r="BK304">
        <v>77</v>
      </c>
      <c r="BL304">
        <v>27151.72</v>
      </c>
      <c r="BM304">
        <v>2290</v>
      </c>
    </row>
    <row r="305" spans="1:65">
      <c r="A305" s="1">
        <v>44134</v>
      </c>
      <c r="B305" s="1">
        <v>44129</v>
      </c>
      <c r="C305">
        <v>101948821.55</v>
      </c>
      <c r="D305">
        <v>32723661</v>
      </c>
      <c r="E305">
        <v>2492566</v>
      </c>
      <c r="F305">
        <v>12739410</v>
      </c>
      <c r="G305">
        <v>308873.62</v>
      </c>
      <c r="H305">
        <v>348749639</v>
      </c>
      <c r="I305">
        <v>3546864</v>
      </c>
      <c r="J305">
        <v>5848439.8399999999</v>
      </c>
      <c r="K305">
        <v>10783.98</v>
      </c>
      <c r="L305">
        <v>16036.65</v>
      </c>
      <c r="M305">
        <v>12352</v>
      </c>
      <c r="N305">
        <v>22669</v>
      </c>
      <c r="O305">
        <v>596139.38</v>
      </c>
      <c r="P305">
        <v>118979</v>
      </c>
      <c r="Q305">
        <v>126858.92</v>
      </c>
      <c r="R305">
        <v>17015888</v>
      </c>
      <c r="S305">
        <v>1088360</v>
      </c>
      <c r="T305">
        <v>2346786.29</v>
      </c>
      <c r="U305">
        <v>5280.42</v>
      </c>
      <c r="V305">
        <v>8007.3</v>
      </c>
      <c r="W305">
        <v>7501</v>
      </c>
      <c r="X305">
        <v>14161</v>
      </c>
      <c r="Y305">
        <v>255400.16</v>
      </c>
      <c r="Z305">
        <v>86227</v>
      </c>
      <c r="AA305">
        <v>202398.99</v>
      </c>
      <c r="AB305">
        <v>2847864</v>
      </c>
      <c r="AC305">
        <v>6033115.5300000003</v>
      </c>
      <c r="AD305">
        <v>5167.13</v>
      </c>
      <c r="AE305">
        <v>8356.44</v>
      </c>
      <c r="AF305">
        <v>6750</v>
      </c>
      <c r="AG305">
        <v>13946</v>
      </c>
      <c r="AH305">
        <v>617476.89</v>
      </c>
      <c r="AI305">
        <v>164406</v>
      </c>
      <c r="AJ305">
        <v>9742.9599999999991</v>
      </c>
      <c r="AK305">
        <v>592468</v>
      </c>
      <c r="AL305">
        <v>32172</v>
      </c>
      <c r="AM305">
        <v>43428.71</v>
      </c>
      <c r="AN305">
        <v>55.18</v>
      </c>
      <c r="AO305">
        <v>65.19</v>
      </c>
      <c r="AP305">
        <v>51</v>
      </c>
      <c r="AQ305">
        <v>210</v>
      </c>
      <c r="AR305">
        <v>34742.97</v>
      </c>
      <c r="AS305">
        <v>490</v>
      </c>
      <c r="AT305">
        <v>136871.5</v>
      </c>
      <c r="AU305">
        <v>14761672</v>
      </c>
      <c r="AV305">
        <v>496086</v>
      </c>
      <c r="AW305">
        <v>367013.41</v>
      </c>
      <c r="AX305">
        <v>6.8</v>
      </c>
      <c r="AY305">
        <v>29.75</v>
      </c>
      <c r="AZ305">
        <v>68</v>
      </c>
      <c r="BA305">
        <v>404</v>
      </c>
      <c r="BB305">
        <v>40407.32</v>
      </c>
      <c r="BC305">
        <v>41276</v>
      </c>
      <c r="BD305">
        <v>15549.09</v>
      </c>
      <c r="BE305">
        <v>10547618</v>
      </c>
      <c r="BF305">
        <v>95805</v>
      </c>
      <c r="BG305">
        <v>219617.36</v>
      </c>
      <c r="BH305">
        <v>47.13</v>
      </c>
      <c r="BI305">
        <v>49.31</v>
      </c>
      <c r="BJ305">
        <v>28</v>
      </c>
      <c r="BK305">
        <v>60</v>
      </c>
      <c r="BL305">
        <v>23875.61</v>
      </c>
      <c r="BM305">
        <v>1796</v>
      </c>
    </row>
    <row r="306" spans="1:65">
      <c r="A306" s="1">
        <v>44135</v>
      </c>
      <c r="B306" s="1">
        <v>44129</v>
      </c>
      <c r="C306">
        <v>86512447.969999999</v>
      </c>
      <c r="D306">
        <v>29446792</v>
      </c>
      <c r="E306">
        <v>2392089</v>
      </c>
      <c r="F306">
        <v>10844066</v>
      </c>
      <c r="G306">
        <v>323857.71999999997</v>
      </c>
      <c r="H306">
        <v>365491336</v>
      </c>
      <c r="I306">
        <v>3712459</v>
      </c>
      <c r="J306">
        <v>5523415.5899999999</v>
      </c>
      <c r="K306">
        <v>10288.92</v>
      </c>
      <c r="L306">
        <v>15643.83</v>
      </c>
      <c r="M306">
        <v>11767</v>
      </c>
      <c r="N306">
        <v>22239</v>
      </c>
      <c r="O306">
        <v>579253.18999999994</v>
      </c>
      <c r="P306">
        <v>118665</v>
      </c>
      <c r="Q306">
        <v>126520.79</v>
      </c>
      <c r="R306">
        <v>17119251</v>
      </c>
      <c r="S306">
        <v>1064219</v>
      </c>
      <c r="T306">
        <v>2217304.7200000002</v>
      </c>
      <c r="U306">
        <v>4966.0200000000004</v>
      </c>
      <c r="V306">
        <v>7716.48</v>
      </c>
      <c r="W306">
        <v>6932</v>
      </c>
      <c r="X306">
        <v>13385</v>
      </c>
      <c r="Y306">
        <v>246934.72</v>
      </c>
      <c r="Z306">
        <v>80821</v>
      </c>
      <c r="AA306">
        <v>187758.95</v>
      </c>
      <c r="AB306">
        <v>2633841</v>
      </c>
      <c r="AC306">
        <v>5226516.99</v>
      </c>
      <c r="AD306">
        <v>4642.4799999999996</v>
      </c>
      <c r="AE306">
        <v>7556.25</v>
      </c>
      <c r="AF306">
        <v>6054</v>
      </c>
      <c r="AG306">
        <v>12608</v>
      </c>
      <c r="AH306">
        <v>543206.71</v>
      </c>
      <c r="AI306">
        <v>153170</v>
      </c>
      <c r="AJ306">
        <v>10131.9</v>
      </c>
      <c r="AK306">
        <v>588860</v>
      </c>
      <c r="AL306">
        <v>29140</v>
      </c>
      <c r="AM306">
        <v>45162.66</v>
      </c>
      <c r="AN306">
        <v>57.5</v>
      </c>
      <c r="AO306">
        <v>67.75</v>
      </c>
      <c r="AP306">
        <v>49</v>
      </c>
      <c r="AQ306">
        <v>204</v>
      </c>
      <c r="AR306">
        <v>36130.129999999997</v>
      </c>
      <c r="AS306">
        <v>449</v>
      </c>
      <c r="AT306">
        <v>143208.94</v>
      </c>
      <c r="AU306">
        <v>16626742</v>
      </c>
      <c r="AV306">
        <v>431486</v>
      </c>
      <c r="AW306">
        <v>275956.15000000002</v>
      </c>
      <c r="AX306">
        <v>5.6</v>
      </c>
      <c r="AY306">
        <v>21.17</v>
      </c>
      <c r="AZ306">
        <v>56</v>
      </c>
      <c r="BA306">
        <v>284</v>
      </c>
      <c r="BB306">
        <v>31693.83</v>
      </c>
      <c r="BC306">
        <v>32456</v>
      </c>
      <c r="BD306">
        <v>13957.77</v>
      </c>
      <c r="BE306">
        <v>7982387</v>
      </c>
      <c r="BF306">
        <v>84245</v>
      </c>
      <c r="BG306">
        <v>171922.69</v>
      </c>
      <c r="BH306">
        <v>26.86</v>
      </c>
      <c r="BI306">
        <v>29.45</v>
      </c>
      <c r="BJ306">
        <v>19</v>
      </c>
      <c r="BK306">
        <v>57</v>
      </c>
      <c r="BL306">
        <v>18750.53</v>
      </c>
      <c r="BM306">
        <v>1516</v>
      </c>
    </row>
    <row r="307" spans="1:65">
      <c r="A307" s="1">
        <v>44136</v>
      </c>
      <c r="B307" s="1">
        <v>44136</v>
      </c>
      <c r="C307">
        <v>102249803.3</v>
      </c>
      <c r="D307">
        <v>32379025</v>
      </c>
      <c r="E307">
        <v>2760276</v>
      </c>
      <c r="F307">
        <v>11830312</v>
      </c>
      <c r="G307">
        <v>362547.17</v>
      </c>
      <c r="H307">
        <v>397907203</v>
      </c>
      <c r="I307">
        <v>4175300</v>
      </c>
      <c r="J307">
        <v>6903579.5199999996</v>
      </c>
      <c r="K307">
        <v>12477.98</v>
      </c>
      <c r="L307">
        <v>19229.990000000002</v>
      </c>
      <c r="M307">
        <v>14278</v>
      </c>
      <c r="N307">
        <v>27476</v>
      </c>
      <c r="O307">
        <v>719367.53</v>
      </c>
      <c r="P307">
        <v>145655</v>
      </c>
      <c r="Q307">
        <v>161930.79</v>
      </c>
      <c r="R307">
        <v>22080100</v>
      </c>
      <c r="S307">
        <v>1351290</v>
      </c>
      <c r="T307">
        <v>2693137.37</v>
      </c>
      <c r="U307">
        <v>6382.91</v>
      </c>
      <c r="V307">
        <v>9871.18</v>
      </c>
      <c r="W307">
        <v>8843</v>
      </c>
      <c r="X307">
        <v>17035</v>
      </c>
      <c r="Y307">
        <v>300873.65000000002</v>
      </c>
      <c r="Z307">
        <v>100070</v>
      </c>
      <c r="AA307">
        <v>217976.27</v>
      </c>
      <c r="AB307">
        <v>3015625</v>
      </c>
      <c r="AC307">
        <v>6089052.4699999997</v>
      </c>
      <c r="AD307">
        <v>5100.53</v>
      </c>
      <c r="AE307">
        <v>8469.0300000000007</v>
      </c>
      <c r="AF307">
        <v>6988</v>
      </c>
      <c r="AG307">
        <v>14987</v>
      </c>
      <c r="AH307">
        <v>625660.93000000005</v>
      </c>
      <c r="AI307">
        <v>181088</v>
      </c>
      <c r="AJ307">
        <v>10086.73</v>
      </c>
      <c r="AK307">
        <v>716310</v>
      </c>
      <c r="AL307">
        <v>41029</v>
      </c>
      <c r="AM307">
        <v>66216.05</v>
      </c>
      <c r="AN307">
        <v>81.849999999999994</v>
      </c>
      <c r="AO307">
        <v>103.44</v>
      </c>
      <c r="AP307">
        <v>73</v>
      </c>
      <c r="AQ307">
        <v>284</v>
      </c>
      <c r="AR307">
        <v>52972.84</v>
      </c>
      <c r="AS307">
        <v>593</v>
      </c>
      <c r="AT307">
        <v>138311.6</v>
      </c>
      <c r="AU307">
        <v>19298400</v>
      </c>
      <c r="AV307">
        <v>578778</v>
      </c>
      <c r="AW307">
        <v>386105.51</v>
      </c>
      <c r="AX307">
        <v>16.399999999999999</v>
      </c>
      <c r="AY307">
        <v>46.73</v>
      </c>
      <c r="AZ307">
        <v>164</v>
      </c>
      <c r="BA307">
        <v>608</v>
      </c>
      <c r="BB307">
        <v>44207.68</v>
      </c>
      <c r="BC307">
        <v>46944</v>
      </c>
      <c r="BD307">
        <v>20104.919999999998</v>
      </c>
      <c r="BE307">
        <v>14753081</v>
      </c>
      <c r="BF307">
        <v>115939</v>
      </c>
      <c r="BG307">
        <v>300137.81</v>
      </c>
      <c r="BH307">
        <v>62.62</v>
      </c>
      <c r="BI307">
        <v>65.28</v>
      </c>
      <c r="BJ307">
        <v>34</v>
      </c>
      <c r="BK307">
        <v>73</v>
      </c>
      <c r="BL307">
        <v>29716.13</v>
      </c>
      <c r="BM307">
        <v>2341</v>
      </c>
    </row>
    <row r="308" spans="1:65">
      <c r="A308" s="1">
        <v>44137</v>
      </c>
      <c r="B308" s="1">
        <v>44136</v>
      </c>
      <c r="C308">
        <v>108982665.59</v>
      </c>
      <c r="D308">
        <v>35930863</v>
      </c>
      <c r="E308">
        <v>2746353</v>
      </c>
      <c r="F308">
        <v>15081684</v>
      </c>
      <c r="G308">
        <v>323529.25</v>
      </c>
      <c r="H308">
        <v>347911855</v>
      </c>
      <c r="I308">
        <v>3571109</v>
      </c>
      <c r="J308">
        <v>6198765.6699999999</v>
      </c>
      <c r="K308">
        <v>11439.86</v>
      </c>
      <c r="L308">
        <v>17169.830000000002</v>
      </c>
      <c r="M308">
        <v>13231</v>
      </c>
      <c r="N308">
        <v>24701</v>
      </c>
      <c r="O308">
        <v>634950.76</v>
      </c>
      <c r="P308">
        <v>133852</v>
      </c>
      <c r="Q308">
        <v>129841.92</v>
      </c>
      <c r="R308">
        <v>18147203</v>
      </c>
      <c r="S308">
        <v>1189482</v>
      </c>
      <c r="T308">
        <v>2615206.2000000002</v>
      </c>
      <c r="U308">
        <v>5683.61</v>
      </c>
      <c r="V308">
        <v>8723.2800000000007</v>
      </c>
      <c r="W308">
        <v>8229</v>
      </c>
      <c r="X308">
        <v>15628</v>
      </c>
      <c r="Y308">
        <v>288615.95</v>
      </c>
      <c r="Z308">
        <v>96391</v>
      </c>
      <c r="AA308">
        <v>233229.65</v>
      </c>
      <c r="AB308">
        <v>2846909</v>
      </c>
      <c r="AC308">
        <v>6887985.5099999998</v>
      </c>
      <c r="AD308">
        <v>5429.66</v>
      </c>
      <c r="AE308">
        <v>9198.44</v>
      </c>
      <c r="AF308">
        <v>7568</v>
      </c>
      <c r="AG308">
        <v>16383</v>
      </c>
      <c r="AH308">
        <v>699330.46</v>
      </c>
      <c r="AI308">
        <v>185886</v>
      </c>
      <c r="AJ308">
        <v>9494.2800000000007</v>
      </c>
      <c r="AK308">
        <v>641239</v>
      </c>
      <c r="AL308">
        <v>31711</v>
      </c>
      <c r="AM308">
        <v>51611.37</v>
      </c>
      <c r="AN308">
        <v>87.29</v>
      </c>
      <c r="AO308">
        <v>91.63</v>
      </c>
      <c r="AP308">
        <v>74</v>
      </c>
      <c r="AQ308">
        <v>219</v>
      </c>
      <c r="AR308">
        <v>41289.089999999997</v>
      </c>
      <c r="AS308">
        <v>459</v>
      </c>
      <c r="AT308">
        <v>128600.46</v>
      </c>
      <c r="AU308">
        <v>16821222</v>
      </c>
      <c r="AV308">
        <v>499834</v>
      </c>
      <c r="AW308">
        <v>459653.91</v>
      </c>
      <c r="AX308">
        <v>12.8</v>
      </c>
      <c r="AY308">
        <v>43.67</v>
      </c>
      <c r="AZ308">
        <v>128</v>
      </c>
      <c r="BA308">
        <v>580</v>
      </c>
      <c r="BB308">
        <v>49810.74</v>
      </c>
      <c r="BC308">
        <v>52244</v>
      </c>
      <c r="BD308">
        <v>26938.95</v>
      </c>
      <c r="BE308">
        <v>20478974</v>
      </c>
      <c r="BF308">
        <v>138119</v>
      </c>
      <c r="BG308">
        <v>430661.76</v>
      </c>
      <c r="BH308">
        <v>68.099999999999994</v>
      </c>
      <c r="BI308">
        <v>71.459999999999994</v>
      </c>
      <c r="BJ308">
        <v>45</v>
      </c>
      <c r="BK308">
        <v>97</v>
      </c>
      <c r="BL308">
        <v>36003.14</v>
      </c>
      <c r="BM308">
        <v>2609</v>
      </c>
    </row>
    <row r="309" spans="1:65">
      <c r="A309" s="1">
        <v>44138</v>
      </c>
      <c r="B309" s="1">
        <v>44136</v>
      </c>
      <c r="C309">
        <v>100530635.81</v>
      </c>
      <c r="D309">
        <v>33046267</v>
      </c>
      <c r="E309">
        <v>2500396</v>
      </c>
      <c r="F309">
        <v>12616024</v>
      </c>
      <c r="G309">
        <v>295659.68</v>
      </c>
      <c r="H309">
        <v>327299132</v>
      </c>
      <c r="I309">
        <v>3282071</v>
      </c>
      <c r="J309">
        <v>5609722.8200000003</v>
      </c>
      <c r="K309">
        <v>10400.459999999999</v>
      </c>
      <c r="L309">
        <v>15551.33</v>
      </c>
      <c r="M309">
        <v>12981</v>
      </c>
      <c r="N309">
        <v>24180</v>
      </c>
      <c r="O309">
        <v>584318.93000000005</v>
      </c>
      <c r="P309">
        <v>127462</v>
      </c>
      <c r="Q309">
        <v>132594.29999999999</v>
      </c>
      <c r="R309">
        <v>16963613</v>
      </c>
      <c r="S309">
        <v>1085660</v>
      </c>
      <c r="T309">
        <v>2627726.7400000002</v>
      </c>
      <c r="U309">
        <v>4883.53</v>
      </c>
      <c r="V309">
        <v>7322.97</v>
      </c>
      <c r="W309">
        <v>8299</v>
      </c>
      <c r="X309">
        <v>15579</v>
      </c>
      <c r="Y309">
        <v>289086.63</v>
      </c>
      <c r="Z309">
        <v>95212</v>
      </c>
      <c r="AA309">
        <v>205237.54</v>
      </c>
      <c r="AB309">
        <v>2691407</v>
      </c>
      <c r="AC309">
        <v>6375487.1200000001</v>
      </c>
      <c r="AD309">
        <v>4777.97</v>
      </c>
      <c r="AE309">
        <v>7723.46</v>
      </c>
      <c r="AF309">
        <v>6562</v>
      </c>
      <c r="AG309">
        <v>13624</v>
      </c>
      <c r="AH309">
        <v>622059.86</v>
      </c>
      <c r="AI309">
        <v>160835</v>
      </c>
      <c r="AJ309">
        <v>10284.06</v>
      </c>
      <c r="AK309">
        <v>741585</v>
      </c>
      <c r="AL309">
        <v>32970</v>
      </c>
      <c r="AM309">
        <v>48453.06</v>
      </c>
      <c r="AN309">
        <v>90.04</v>
      </c>
      <c r="AO309">
        <v>101.38</v>
      </c>
      <c r="AP309">
        <v>71</v>
      </c>
      <c r="AQ309">
        <v>209</v>
      </c>
      <c r="AR309">
        <v>38762.449999999997</v>
      </c>
      <c r="AS309">
        <v>421</v>
      </c>
      <c r="AT309">
        <v>154427.94</v>
      </c>
      <c r="AU309">
        <v>21969744</v>
      </c>
      <c r="AV309">
        <v>677280</v>
      </c>
      <c r="AW309">
        <v>499654.09</v>
      </c>
      <c r="AX309">
        <v>20.78</v>
      </c>
      <c r="AY309">
        <v>61.51</v>
      </c>
      <c r="AZ309">
        <v>212</v>
      </c>
      <c r="BA309">
        <v>820</v>
      </c>
      <c r="BB309">
        <v>55623.95</v>
      </c>
      <c r="BC309">
        <v>58988</v>
      </c>
      <c r="BD309">
        <v>22903.87</v>
      </c>
      <c r="BE309">
        <v>21187209</v>
      </c>
      <c r="BF309">
        <v>134796</v>
      </c>
      <c r="BG309">
        <v>308390.74</v>
      </c>
      <c r="BH309">
        <v>60.57</v>
      </c>
      <c r="BI309">
        <v>63.98</v>
      </c>
      <c r="BJ309">
        <v>44</v>
      </c>
      <c r="BK309">
        <v>103</v>
      </c>
      <c r="BL309">
        <v>31718.99</v>
      </c>
      <c r="BM309">
        <v>2773</v>
      </c>
    </row>
    <row r="310" spans="1:65">
      <c r="A310" s="1">
        <v>44139</v>
      </c>
      <c r="B310" s="1">
        <v>44136</v>
      </c>
      <c r="C310">
        <v>93014012.760000005</v>
      </c>
      <c r="D310">
        <v>32271695</v>
      </c>
      <c r="E310">
        <v>2434570</v>
      </c>
      <c r="F310">
        <v>11883759</v>
      </c>
      <c r="G310">
        <v>285675.64</v>
      </c>
      <c r="H310">
        <v>316037366</v>
      </c>
      <c r="I310">
        <v>3164996</v>
      </c>
      <c r="J310">
        <v>5339611.8600000003</v>
      </c>
      <c r="K310">
        <v>9880.49</v>
      </c>
      <c r="L310">
        <v>14740.8</v>
      </c>
      <c r="M310">
        <v>12344</v>
      </c>
      <c r="N310">
        <v>22914</v>
      </c>
      <c r="O310">
        <v>554574.78</v>
      </c>
      <c r="P310">
        <v>120834</v>
      </c>
      <c r="Q310">
        <v>155955.85</v>
      </c>
      <c r="R310">
        <v>14173458</v>
      </c>
      <c r="S310">
        <v>973610</v>
      </c>
      <c r="T310">
        <v>2407909.08</v>
      </c>
      <c r="U310">
        <v>4506.42</v>
      </c>
      <c r="V310">
        <v>6684.59</v>
      </c>
      <c r="W310">
        <v>7725</v>
      </c>
      <c r="X310">
        <v>14247</v>
      </c>
      <c r="Y310">
        <v>268571.44</v>
      </c>
      <c r="Z310">
        <v>86934</v>
      </c>
      <c r="AA310">
        <v>189859.15</v>
      </c>
      <c r="AB310">
        <v>2580805</v>
      </c>
      <c r="AC310">
        <v>5841204.1100000003</v>
      </c>
      <c r="AD310">
        <v>4370.3100000000004</v>
      </c>
      <c r="AE310">
        <v>6959.82</v>
      </c>
      <c r="AF310">
        <v>6103</v>
      </c>
      <c r="AG310">
        <v>12508</v>
      </c>
      <c r="AH310">
        <v>579181.84</v>
      </c>
      <c r="AI310">
        <v>150132</v>
      </c>
      <c r="AJ310">
        <v>9927.41</v>
      </c>
      <c r="AK310">
        <v>778297</v>
      </c>
      <c r="AL310">
        <v>34054</v>
      </c>
      <c r="AM310">
        <v>46155.15</v>
      </c>
      <c r="AN310">
        <v>86.78</v>
      </c>
      <c r="AO310">
        <v>92.17</v>
      </c>
      <c r="AP310">
        <v>72</v>
      </c>
      <c r="AQ310">
        <v>202</v>
      </c>
      <c r="AR310">
        <v>36924.120000000003</v>
      </c>
      <c r="AS310">
        <v>382</v>
      </c>
      <c r="AT310">
        <v>81584.86</v>
      </c>
      <c r="AU310">
        <v>11538817</v>
      </c>
      <c r="AV310">
        <v>332480</v>
      </c>
      <c r="AW310">
        <v>441407.97</v>
      </c>
      <c r="AX310">
        <v>22.34</v>
      </c>
      <c r="AY310">
        <v>75.14</v>
      </c>
      <c r="AZ310">
        <v>228</v>
      </c>
      <c r="BA310">
        <v>1016</v>
      </c>
      <c r="BB310">
        <v>47284.3</v>
      </c>
      <c r="BC310">
        <v>49488</v>
      </c>
      <c r="BD310">
        <v>27391.360000000001</v>
      </c>
      <c r="BE310">
        <v>22242793</v>
      </c>
      <c r="BF310">
        <v>162514</v>
      </c>
      <c r="BG310">
        <v>460957.12</v>
      </c>
      <c r="BH310">
        <v>99.3</v>
      </c>
      <c r="BI310">
        <v>103.98</v>
      </c>
      <c r="BJ310">
        <v>69</v>
      </c>
      <c r="BK310">
        <v>150</v>
      </c>
      <c r="BL310">
        <v>46839.78</v>
      </c>
      <c r="BM310">
        <v>3528</v>
      </c>
    </row>
    <row r="311" spans="1:65">
      <c r="A311" s="1">
        <v>44140</v>
      </c>
      <c r="B311" s="1">
        <v>44136</v>
      </c>
      <c r="C311">
        <v>99972984.579999998</v>
      </c>
      <c r="D311">
        <v>32924780</v>
      </c>
      <c r="E311">
        <v>2571458</v>
      </c>
      <c r="F311">
        <v>12149518</v>
      </c>
      <c r="G311">
        <v>280546.09000000003</v>
      </c>
      <c r="H311">
        <v>336586571</v>
      </c>
      <c r="I311">
        <v>3427226</v>
      </c>
      <c r="J311">
        <v>5686177.6799999997</v>
      </c>
      <c r="K311">
        <v>10603.05</v>
      </c>
      <c r="L311">
        <v>15860.44</v>
      </c>
      <c r="M311">
        <v>13273</v>
      </c>
      <c r="N311">
        <v>24713</v>
      </c>
      <c r="O311">
        <v>589882.73</v>
      </c>
      <c r="P311">
        <v>130122</v>
      </c>
      <c r="Q311">
        <v>111442.08</v>
      </c>
      <c r="R311">
        <v>13432889</v>
      </c>
      <c r="S311">
        <v>976423</v>
      </c>
      <c r="T311">
        <v>2476652.92</v>
      </c>
      <c r="U311">
        <v>4514.34</v>
      </c>
      <c r="V311">
        <v>6734.21</v>
      </c>
      <c r="W311">
        <v>7804</v>
      </c>
      <c r="X311">
        <v>14586</v>
      </c>
      <c r="Y311">
        <v>275921.98</v>
      </c>
      <c r="Z311">
        <v>91147</v>
      </c>
      <c r="AA311">
        <v>196105.63</v>
      </c>
      <c r="AB311">
        <v>2686136</v>
      </c>
      <c r="AC311">
        <v>6209340.5800000001</v>
      </c>
      <c r="AD311">
        <v>4574.9799999999996</v>
      </c>
      <c r="AE311">
        <v>7483.83</v>
      </c>
      <c r="AF311">
        <v>6251</v>
      </c>
      <c r="AG311">
        <v>13131</v>
      </c>
      <c r="AH311">
        <v>615981.15</v>
      </c>
      <c r="AI311">
        <v>160565</v>
      </c>
      <c r="AJ311">
        <v>10028.31</v>
      </c>
      <c r="AK311">
        <v>744568</v>
      </c>
      <c r="AL311">
        <v>34877</v>
      </c>
      <c r="AM311">
        <v>48119.61</v>
      </c>
      <c r="AN311">
        <v>95.19</v>
      </c>
      <c r="AO311">
        <v>102.53</v>
      </c>
      <c r="AP311">
        <v>80</v>
      </c>
      <c r="AQ311">
        <v>217</v>
      </c>
      <c r="AR311">
        <v>38495.69</v>
      </c>
      <c r="AS311">
        <v>386</v>
      </c>
      <c r="AT311">
        <v>166296.07999999999</v>
      </c>
      <c r="AU311">
        <v>21938848</v>
      </c>
      <c r="AV311">
        <v>648714</v>
      </c>
      <c r="AW311">
        <v>446793.79</v>
      </c>
      <c r="AX311">
        <v>18.03</v>
      </c>
      <c r="AY311">
        <v>74.31</v>
      </c>
      <c r="AZ311">
        <v>184</v>
      </c>
      <c r="BA311">
        <v>1024</v>
      </c>
      <c r="BB311">
        <v>47739.13</v>
      </c>
      <c r="BC311">
        <v>51348</v>
      </c>
      <c r="BD311">
        <v>25948.48</v>
      </c>
      <c r="BE311">
        <v>19830179</v>
      </c>
      <c r="BF311">
        <v>155565</v>
      </c>
      <c r="BG311">
        <v>361338.56</v>
      </c>
      <c r="BH311">
        <v>113.8</v>
      </c>
      <c r="BI311">
        <v>118.67</v>
      </c>
      <c r="BJ311">
        <v>74</v>
      </c>
      <c r="BK311">
        <v>158</v>
      </c>
      <c r="BL311">
        <v>39206.480000000003</v>
      </c>
      <c r="BM311">
        <v>3271</v>
      </c>
    </row>
    <row r="312" spans="1:65">
      <c r="A312" s="1">
        <v>44141</v>
      </c>
      <c r="B312" s="1">
        <v>44136</v>
      </c>
      <c r="C312">
        <v>96315956.319999993</v>
      </c>
      <c r="D312">
        <v>32382615</v>
      </c>
      <c r="E312">
        <v>2527524</v>
      </c>
      <c r="F312">
        <v>12129267</v>
      </c>
      <c r="G312">
        <v>266439.25</v>
      </c>
      <c r="H312">
        <v>334609768</v>
      </c>
      <c r="I312">
        <v>3384106</v>
      </c>
      <c r="J312">
        <v>5257480.38</v>
      </c>
      <c r="K312">
        <v>10082.02</v>
      </c>
      <c r="L312">
        <v>15138.55</v>
      </c>
      <c r="M312">
        <v>12665</v>
      </c>
      <c r="N312">
        <v>23668</v>
      </c>
      <c r="O312">
        <v>542430.98</v>
      </c>
      <c r="P312">
        <v>122337</v>
      </c>
      <c r="Q312">
        <v>87429.51</v>
      </c>
      <c r="R312">
        <v>12055848</v>
      </c>
      <c r="S312">
        <v>897470</v>
      </c>
      <c r="T312">
        <v>2165977.8199999998</v>
      </c>
      <c r="U312">
        <v>3657.86</v>
      </c>
      <c r="V312">
        <v>5650.38</v>
      </c>
      <c r="W312">
        <v>6601</v>
      </c>
      <c r="X312">
        <v>12901</v>
      </c>
      <c r="Y312">
        <v>242963.08</v>
      </c>
      <c r="Z312">
        <v>84970</v>
      </c>
      <c r="AA312">
        <v>184447.31</v>
      </c>
      <c r="AB312">
        <v>2518848</v>
      </c>
      <c r="AC312">
        <v>5654520.1399999997</v>
      </c>
      <c r="AD312">
        <v>4309.38</v>
      </c>
      <c r="AE312">
        <v>7086.75</v>
      </c>
      <c r="AF312">
        <v>5982</v>
      </c>
      <c r="AG312">
        <v>12555</v>
      </c>
      <c r="AH312">
        <v>572961.55000000005</v>
      </c>
      <c r="AI312">
        <v>155218</v>
      </c>
      <c r="AJ312">
        <v>9736.5300000000007</v>
      </c>
      <c r="AK312">
        <v>667522</v>
      </c>
      <c r="AL312">
        <v>29578</v>
      </c>
      <c r="AM312">
        <v>43009.42</v>
      </c>
      <c r="AN312">
        <v>71.099999999999994</v>
      </c>
      <c r="AO312">
        <v>78.75</v>
      </c>
      <c r="AP312">
        <v>61</v>
      </c>
      <c r="AQ312">
        <v>189</v>
      </c>
      <c r="AR312">
        <v>34407.54</v>
      </c>
      <c r="AS312">
        <v>414</v>
      </c>
      <c r="AT312">
        <v>181612.56</v>
      </c>
      <c r="AU312">
        <v>22680776</v>
      </c>
      <c r="AV312">
        <v>717242</v>
      </c>
      <c r="AW312">
        <v>403960.73</v>
      </c>
      <c r="AX312">
        <v>26.66</v>
      </c>
      <c r="AY312">
        <v>79.72</v>
      </c>
      <c r="AZ312">
        <v>272</v>
      </c>
      <c r="BA312">
        <v>1064</v>
      </c>
      <c r="BB312">
        <v>46199.69</v>
      </c>
      <c r="BC312">
        <v>49676</v>
      </c>
      <c r="BD312">
        <v>22133.360000000001</v>
      </c>
      <c r="BE312">
        <v>18178368</v>
      </c>
      <c r="BF312">
        <v>141580</v>
      </c>
      <c r="BG312">
        <v>354025.48</v>
      </c>
      <c r="BH312">
        <v>75.92</v>
      </c>
      <c r="BI312">
        <v>79.709999999999994</v>
      </c>
      <c r="BJ312">
        <v>57</v>
      </c>
      <c r="BK312">
        <v>122</v>
      </c>
      <c r="BL312">
        <v>34483.230000000003</v>
      </c>
      <c r="BM312">
        <v>3117</v>
      </c>
    </row>
    <row r="313" spans="1:65">
      <c r="A313" s="1">
        <v>44142</v>
      </c>
      <c r="B313" s="1">
        <v>44136</v>
      </c>
      <c r="C313">
        <v>84717533.560000002</v>
      </c>
      <c r="D313">
        <v>30093228</v>
      </c>
      <c r="E313">
        <v>2570606</v>
      </c>
      <c r="F313">
        <v>10531290</v>
      </c>
      <c r="G313">
        <v>259631.34</v>
      </c>
      <c r="H313">
        <v>352909770</v>
      </c>
      <c r="I313">
        <v>3628881</v>
      </c>
      <c r="J313">
        <v>5241717.6100000003</v>
      </c>
      <c r="K313">
        <v>10578.57</v>
      </c>
      <c r="L313">
        <v>16020.89</v>
      </c>
      <c r="M313">
        <v>13370</v>
      </c>
      <c r="N313">
        <v>25232</v>
      </c>
      <c r="O313">
        <v>553541.78</v>
      </c>
      <c r="P313">
        <v>130212</v>
      </c>
      <c r="Q313">
        <v>147598.87</v>
      </c>
      <c r="R313">
        <v>15631231</v>
      </c>
      <c r="S313">
        <v>1072205</v>
      </c>
      <c r="T313">
        <v>2452652.4300000002</v>
      </c>
      <c r="U313">
        <v>4927.1499999999996</v>
      </c>
      <c r="V313">
        <v>7420.52</v>
      </c>
      <c r="W313">
        <v>8146</v>
      </c>
      <c r="X313">
        <v>15415</v>
      </c>
      <c r="Y313">
        <v>283568.76</v>
      </c>
      <c r="Z313">
        <v>91620</v>
      </c>
      <c r="AA313">
        <v>164053.01</v>
      </c>
      <c r="AB313">
        <v>2583996</v>
      </c>
      <c r="AC313">
        <v>5014913.7300000004</v>
      </c>
      <c r="AD313">
        <v>4103.6099999999997</v>
      </c>
      <c r="AE313">
        <v>6674.29</v>
      </c>
      <c r="AF313">
        <v>5724</v>
      </c>
      <c r="AG313">
        <v>11919</v>
      </c>
      <c r="AH313">
        <v>521556.71</v>
      </c>
      <c r="AI313">
        <v>148416</v>
      </c>
      <c r="AJ313">
        <v>10415.879999999999</v>
      </c>
      <c r="AK313">
        <v>706542</v>
      </c>
      <c r="AL313">
        <v>31449</v>
      </c>
      <c r="AM313">
        <v>48663.39</v>
      </c>
      <c r="AN313">
        <v>75.58</v>
      </c>
      <c r="AO313">
        <v>85.64</v>
      </c>
      <c r="AP313">
        <v>65</v>
      </c>
      <c r="AQ313">
        <v>216</v>
      </c>
      <c r="AR313">
        <v>38930.71</v>
      </c>
      <c r="AS313">
        <v>445</v>
      </c>
      <c r="AT313">
        <v>182749.6</v>
      </c>
      <c r="AU313">
        <v>24214428</v>
      </c>
      <c r="AV313">
        <v>766442</v>
      </c>
      <c r="AW313">
        <v>463275.65</v>
      </c>
      <c r="AX313">
        <v>21.95</v>
      </c>
      <c r="AY313">
        <v>69.12</v>
      </c>
      <c r="AZ313">
        <v>224</v>
      </c>
      <c r="BA313">
        <v>928</v>
      </c>
      <c r="BB313">
        <v>51465.41</v>
      </c>
      <c r="BC313">
        <v>53344</v>
      </c>
      <c r="BD313">
        <v>23584.25</v>
      </c>
      <c r="BE313">
        <v>16609098</v>
      </c>
      <c r="BF313">
        <v>129746</v>
      </c>
      <c r="BG313">
        <v>292820.18</v>
      </c>
      <c r="BH313">
        <v>59.63</v>
      </c>
      <c r="BI313">
        <v>64.930000000000007</v>
      </c>
      <c r="BJ313">
        <v>44</v>
      </c>
      <c r="BK313">
        <v>136</v>
      </c>
      <c r="BL313">
        <v>31804.47</v>
      </c>
      <c r="BM313">
        <v>2990</v>
      </c>
    </row>
    <row r="314" spans="1:65">
      <c r="A314" s="1">
        <v>44143</v>
      </c>
      <c r="B314" s="1">
        <v>44143</v>
      </c>
      <c r="C314">
        <v>96295890.590000004</v>
      </c>
      <c r="D314">
        <v>31625992</v>
      </c>
      <c r="E314">
        <v>2796617</v>
      </c>
      <c r="F314">
        <v>11196446</v>
      </c>
      <c r="G314">
        <v>285688.78999999998</v>
      </c>
      <c r="H314">
        <v>382110435</v>
      </c>
      <c r="I314">
        <v>4014538</v>
      </c>
      <c r="J314">
        <v>5952495.8799999999</v>
      </c>
      <c r="K314">
        <v>11867.46</v>
      </c>
      <c r="L314">
        <v>18083.52</v>
      </c>
      <c r="M314">
        <v>14995</v>
      </c>
      <c r="N314">
        <v>28537</v>
      </c>
      <c r="O314">
        <v>632942.22</v>
      </c>
      <c r="P314">
        <v>150007</v>
      </c>
      <c r="Q314">
        <v>198784.74</v>
      </c>
      <c r="R314">
        <v>19655329</v>
      </c>
      <c r="S314">
        <v>1253118</v>
      </c>
      <c r="T314">
        <v>2936250.82</v>
      </c>
      <c r="U314">
        <v>6218.25</v>
      </c>
      <c r="V314">
        <v>9335.84</v>
      </c>
      <c r="W314">
        <v>9911</v>
      </c>
      <c r="X314">
        <v>18668</v>
      </c>
      <c r="Y314">
        <v>336470.84</v>
      </c>
      <c r="Z314">
        <v>103610</v>
      </c>
      <c r="AA314">
        <v>190119.28</v>
      </c>
      <c r="AB314">
        <v>2735677</v>
      </c>
      <c r="AC314">
        <v>5728430.1100000003</v>
      </c>
      <c r="AD314">
        <v>4675.16</v>
      </c>
      <c r="AE314">
        <v>7666.04</v>
      </c>
      <c r="AF314">
        <v>6385</v>
      </c>
      <c r="AG314">
        <v>13508</v>
      </c>
      <c r="AH314">
        <v>596724.93999999994</v>
      </c>
      <c r="AI314">
        <v>167114</v>
      </c>
      <c r="AJ314">
        <v>9796.58</v>
      </c>
      <c r="AK314">
        <v>659238</v>
      </c>
      <c r="AL314">
        <v>34185</v>
      </c>
      <c r="AM314">
        <v>60546.96</v>
      </c>
      <c r="AN314">
        <v>81.290000000000006</v>
      </c>
      <c r="AO314">
        <v>87.34</v>
      </c>
      <c r="AP314">
        <v>73</v>
      </c>
      <c r="AQ314">
        <v>252</v>
      </c>
      <c r="AR314">
        <v>48437.57</v>
      </c>
      <c r="AS314">
        <v>462</v>
      </c>
      <c r="AT314">
        <v>174833.2</v>
      </c>
      <c r="AU314">
        <v>21762782</v>
      </c>
      <c r="AV314">
        <v>771480</v>
      </c>
      <c r="AW314">
        <v>498683.26</v>
      </c>
      <c r="AX314">
        <v>23.13</v>
      </c>
      <c r="AY314">
        <v>75.930000000000007</v>
      </c>
      <c r="AZ314">
        <v>236</v>
      </c>
      <c r="BA314">
        <v>1024</v>
      </c>
      <c r="BB314">
        <v>56199.78</v>
      </c>
      <c r="BC314">
        <v>60504</v>
      </c>
      <c r="BD314">
        <v>27068.19</v>
      </c>
      <c r="BE314">
        <v>18939977</v>
      </c>
      <c r="BF314">
        <v>151307</v>
      </c>
      <c r="BG314">
        <v>318763.95</v>
      </c>
      <c r="BH314">
        <v>100.86</v>
      </c>
      <c r="BI314">
        <v>105.6</v>
      </c>
      <c r="BJ314">
        <v>67</v>
      </c>
      <c r="BK314">
        <v>149</v>
      </c>
      <c r="BL314">
        <v>32306.79</v>
      </c>
      <c r="BM314">
        <v>3232</v>
      </c>
    </row>
    <row r="315" spans="1:65">
      <c r="A315" s="1">
        <v>44144</v>
      </c>
      <c r="B315" s="1">
        <v>44143</v>
      </c>
      <c r="C315">
        <v>107819761.61</v>
      </c>
      <c r="D315">
        <v>35736800</v>
      </c>
      <c r="E315">
        <v>2852783</v>
      </c>
      <c r="F315">
        <v>14411521</v>
      </c>
      <c r="G315">
        <v>258326.69</v>
      </c>
      <c r="H315">
        <v>355997973</v>
      </c>
      <c r="I315">
        <v>3716696</v>
      </c>
      <c r="J315">
        <v>6415817.1399999997</v>
      </c>
      <c r="K315">
        <v>11581.03</v>
      </c>
      <c r="L315">
        <v>17414.91</v>
      </c>
      <c r="M315">
        <v>14438</v>
      </c>
      <c r="N315">
        <v>27110</v>
      </c>
      <c r="O315">
        <v>658620.75</v>
      </c>
      <c r="P315">
        <v>143446</v>
      </c>
      <c r="Q315">
        <v>211112.16</v>
      </c>
      <c r="R315">
        <v>19179579</v>
      </c>
      <c r="S315">
        <v>1293182</v>
      </c>
      <c r="T315">
        <v>3060090.41</v>
      </c>
      <c r="U315">
        <v>6197.48</v>
      </c>
      <c r="V315">
        <v>9225.4699999999993</v>
      </c>
      <c r="W315">
        <v>10307</v>
      </c>
      <c r="X315">
        <v>19168</v>
      </c>
      <c r="Y315">
        <v>349067.68</v>
      </c>
      <c r="Z315">
        <v>109178</v>
      </c>
      <c r="AA315">
        <v>220427.6</v>
      </c>
      <c r="AB315">
        <v>2867745</v>
      </c>
      <c r="AC315">
        <v>7025214.0300000003</v>
      </c>
      <c r="AD315">
        <v>5317.1</v>
      </c>
      <c r="AE315">
        <v>8733.0499999999993</v>
      </c>
      <c r="AF315">
        <v>7295</v>
      </c>
      <c r="AG315">
        <v>15385</v>
      </c>
      <c r="AH315">
        <v>685234.32</v>
      </c>
      <c r="AI315">
        <v>178994</v>
      </c>
      <c r="AJ315">
        <v>9694.82</v>
      </c>
      <c r="AK315">
        <v>644399</v>
      </c>
      <c r="AL315">
        <v>30826</v>
      </c>
      <c r="AM315">
        <v>48512.72</v>
      </c>
      <c r="AN315">
        <v>74.02</v>
      </c>
      <c r="AO315">
        <v>79.41</v>
      </c>
      <c r="AP315">
        <v>64</v>
      </c>
      <c r="AQ315">
        <v>202</v>
      </c>
      <c r="AR315">
        <v>38810.18</v>
      </c>
      <c r="AS315">
        <v>413</v>
      </c>
      <c r="AT315">
        <v>175816.26</v>
      </c>
      <c r="AU315">
        <v>20046906</v>
      </c>
      <c r="AV315">
        <v>685202</v>
      </c>
      <c r="AW315">
        <v>515447.2</v>
      </c>
      <c r="AX315">
        <v>19.21</v>
      </c>
      <c r="AY315">
        <v>56.73</v>
      </c>
      <c r="AZ315">
        <v>196</v>
      </c>
      <c r="BA315">
        <v>756</v>
      </c>
      <c r="BB315">
        <v>53809.94</v>
      </c>
      <c r="BC315">
        <v>54336</v>
      </c>
      <c r="BD315">
        <v>21809.4</v>
      </c>
      <c r="BE315">
        <v>13884745</v>
      </c>
      <c r="BF315">
        <v>101698</v>
      </c>
      <c r="BG315">
        <v>306587.57</v>
      </c>
      <c r="BH315">
        <v>71.92</v>
      </c>
      <c r="BI315">
        <v>74.97</v>
      </c>
      <c r="BJ315">
        <v>57</v>
      </c>
      <c r="BK315">
        <v>110</v>
      </c>
      <c r="BL315">
        <v>32518.38</v>
      </c>
      <c r="BM315">
        <v>3120</v>
      </c>
    </row>
    <row r="316" spans="1:65">
      <c r="A316" s="1">
        <v>44145</v>
      </c>
      <c r="B316" s="1">
        <v>44143</v>
      </c>
      <c r="C316">
        <v>110220411.09999999</v>
      </c>
      <c r="D316">
        <v>34575144</v>
      </c>
      <c r="E316">
        <v>2845055</v>
      </c>
      <c r="F316">
        <v>12872177</v>
      </c>
      <c r="G316">
        <v>269249.09999999998</v>
      </c>
      <c r="H316">
        <v>368923695</v>
      </c>
      <c r="I316">
        <v>3801837</v>
      </c>
      <c r="J316">
        <v>6642549.3899999997</v>
      </c>
      <c r="K316">
        <v>11542.52</v>
      </c>
      <c r="L316">
        <v>17267.45</v>
      </c>
      <c r="M316">
        <v>14388</v>
      </c>
      <c r="N316">
        <v>26826</v>
      </c>
      <c r="O316">
        <v>677836.96</v>
      </c>
      <c r="P316">
        <v>143080</v>
      </c>
      <c r="Q316">
        <v>183383.59</v>
      </c>
      <c r="R316">
        <v>18041812</v>
      </c>
      <c r="S316">
        <v>1237092</v>
      </c>
      <c r="T316">
        <v>3009214.64</v>
      </c>
      <c r="U316">
        <v>5854.71</v>
      </c>
      <c r="V316">
        <v>8664.5</v>
      </c>
      <c r="W316">
        <v>9738</v>
      </c>
      <c r="X316">
        <v>18098</v>
      </c>
      <c r="Y316">
        <v>337190.33</v>
      </c>
      <c r="Z316">
        <v>105102</v>
      </c>
      <c r="AA316">
        <v>225465.65</v>
      </c>
      <c r="AB316">
        <v>2850616</v>
      </c>
      <c r="AC316">
        <v>7072881.9400000004</v>
      </c>
      <c r="AD316">
        <v>5125.3599999999997</v>
      </c>
      <c r="AE316">
        <v>8476.77</v>
      </c>
      <c r="AF316">
        <v>7086</v>
      </c>
      <c r="AG316">
        <v>15021</v>
      </c>
      <c r="AH316">
        <v>700047.88</v>
      </c>
      <c r="AI316">
        <v>175336</v>
      </c>
      <c r="AJ316">
        <v>9922.7800000000007</v>
      </c>
      <c r="AK316">
        <v>670552</v>
      </c>
      <c r="AL316">
        <v>30285</v>
      </c>
      <c r="AM316">
        <v>45366.93</v>
      </c>
      <c r="AN316">
        <v>70.27</v>
      </c>
      <c r="AO316">
        <v>77.23</v>
      </c>
      <c r="AP316">
        <v>61</v>
      </c>
      <c r="AQ316">
        <v>199</v>
      </c>
      <c r="AR316">
        <v>36293.54</v>
      </c>
      <c r="AS316">
        <v>356</v>
      </c>
      <c r="AT316">
        <v>192214.82</v>
      </c>
      <c r="AU316">
        <v>21553180</v>
      </c>
      <c r="AV316">
        <v>672082</v>
      </c>
      <c r="AW316">
        <v>474868.93</v>
      </c>
      <c r="AX316">
        <v>18.82</v>
      </c>
      <c r="AY316">
        <v>64.91</v>
      </c>
      <c r="AZ316">
        <v>192</v>
      </c>
      <c r="BA316">
        <v>880</v>
      </c>
      <c r="BB316">
        <v>52877.62</v>
      </c>
      <c r="BC316">
        <v>54388</v>
      </c>
      <c r="BD316">
        <v>25429.95</v>
      </c>
      <c r="BE316">
        <v>18642433</v>
      </c>
      <c r="BF316">
        <v>128881</v>
      </c>
      <c r="BG316">
        <v>279164.03999999998</v>
      </c>
      <c r="BH316">
        <v>97.8</v>
      </c>
      <c r="BI316">
        <v>101.5</v>
      </c>
      <c r="BJ316">
        <v>68</v>
      </c>
      <c r="BK316">
        <v>133</v>
      </c>
      <c r="BL316">
        <v>29982.639999999999</v>
      </c>
      <c r="BM316">
        <v>2887</v>
      </c>
    </row>
    <row r="317" spans="1:65">
      <c r="A317" s="1">
        <v>44146</v>
      </c>
      <c r="B317" s="1">
        <v>44143</v>
      </c>
      <c r="C317">
        <v>110134852.05</v>
      </c>
      <c r="D317">
        <v>34563288</v>
      </c>
      <c r="E317">
        <v>2888024</v>
      </c>
      <c r="F317">
        <v>12462598</v>
      </c>
      <c r="G317">
        <v>318841.36</v>
      </c>
      <c r="H317">
        <v>397719954</v>
      </c>
      <c r="I317">
        <v>4034299</v>
      </c>
      <c r="J317">
        <v>6800717.2599999998</v>
      </c>
      <c r="K317">
        <v>12283.74</v>
      </c>
      <c r="L317">
        <v>18400.560000000001</v>
      </c>
      <c r="M317">
        <v>15292</v>
      </c>
      <c r="N317">
        <v>28584</v>
      </c>
      <c r="O317">
        <v>700633.09</v>
      </c>
      <c r="P317">
        <v>151212</v>
      </c>
      <c r="Q317">
        <v>205130.74</v>
      </c>
      <c r="R317">
        <v>18181833</v>
      </c>
      <c r="S317">
        <v>1230583</v>
      </c>
      <c r="T317">
        <v>2978216.16</v>
      </c>
      <c r="U317">
        <v>5825.55</v>
      </c>
      <c r="V317">
        <v>8743.4699999999993</v>
      </c>
      <c r="W317">
        <v>9702</v>
      </c>
      <c r="X317">
        <v>18221</v>
      </c>
      <c r="Y317">
        <v>335258.13</v>
      </c>
      <c r="Z317">
        <v>104284</v>
      </c>
      <c r="AA317">
        <v>242219.93</v>
      </c>
      <c r="AB317">
        <v>3063383</v>
      </c>
      <c r="AC317">
        <v>7507973.9800000004</v>
      </c>
      <c r="AD317">
        <v>5618.27</v>
      </c>
      <c r="AE317">
        <v>9197.82</v>
      </c>
      <c r="AF317">
        <v>7719</v>
      </c>
      <c r="AG317">
        <v>16195</v>
      </c>
      <c r="AH317">
        <v>758444.56</v>
      </c>
      <c r="AI317">
        <v>190348</v>
      </c>
      <c r="AJ317">
        <v>9918.16</v>
      </c>
      <c r="AK317">
        <v>525426</v>
      </c>
      <c r="AL317">
        <v>25901</v>
      </c>
      <c r="AM317">
        <v>38129.61</v>
      </c>
      <c r="AN317">
        <v>61.18</v>
      </c>
      <c r="AO317">
        <v>70.08</v>
      </c>
      <c r="AP317">
        <v>58</v>
      </c>
      <c r="AQ317">
        <v>170</v>
      </c>
      <c r="AR317">
        <v>30503.69</v>
      </c>
      <c r="AS317">
        <v>377</v>
      </c>
      <c r="AT317">
        <v>254636.18</v>
      </c>
      <c r="AU317">
        <v>29465156</v>
      </c>
      <c r="AV317">
        <v>654078</v>
      </c>
      <c r="AW317">
        <v>420502.98</v>
      </c>
      <c r="AX317">
        <v>12.54</v>
      </c>
      <c r="AY317">
        <v>45.78</v>
      </c>
      <c r="AZ317">
        <v>128</v>
      </c>
      <c r="BA317">
        <v>624</v>
      </c>
      <c r="BB317">
        <v>47696.89</v>
      </c>
      <c r="BC317">
        <v>48664</v>
      </c>
      <c r="BD317">
        <v>21512.93</v>
      </c>
      <c r="BE317">
        <v>15803283</v>
      </c>
      <c r="BF317">
        <v>121282</v>
      </c>
      <c r="BG317">
        <v>384287.76</v>
      </c>
      <c r="BH317">
        <v>83.48</v>
      </c>
      <c r="BI317">
        <v>87.49</v>
      </c>
      <c r="BJ317">
        <v>62</v>
      </c>
      <c r="BK317">
        <v>132</v>
      </c>
      <c r="BL317">
        <v>34648.75</v>
      </c>
      <c r="BM317">
        <v>2723</v>
      </c>
    </row>
    <row r="318" spans="1:65">
      <c r="A318" s="1">
        <v>44147</v>
      </c>
      <c r="B318" s="1">
        <v>44143</v>
      </c>
      <c r="C318">
        <v>116739910.41</v>
      </c>
      <c r="D318">
        <v>35592055</v>
      </c>
      <c r="E318">
        <v>2894079</v>
      </c>
      <c r="F318">
        <v>13216694</v>
      </c>
      <c r="G318">
        <v>284201.8</v>
      </c>
      <c r="H318">
        <v>393876312</v>
      </c>
      <c r="I318">
        <v>3969773</v>
      </c>
      <c r="J318">
        <v>6944263.6600000001</v>
      </c>
      <c r="K318">
        <v>12372.24</v>
      </c>
      <c r="L318">
        <v>18605.27</v>
      </c>
      <c r="M318">
        <v>15422</v>
      </c>
      <c r="N318">
        <v>28970</v>
      </c>
      <c r="O318">
        <v>714420</v>
      </c>
      <c r="P318">
        <v>151215</v>
      </c>
      <c r="Q318">
        <v>192999.05</v>
      </c>
      <c r="R318">
        <v>17534409</v>
      </c>
      <c r="S318">
        <v>1276766</v>
      </c>
      <c r="T318">
        <v>3216242.5</v>
      </c>
      <c r="U318">
        <v>5823.49</v>
      </c>
      <c r="V318">
        <v>8690.64</v>
      </c>
      <c r="W318">
        <v>9944</v>
      </c>
      <c r="X318">
        <v>18508</v>
      </c>
      <c r="Y318">
        <v>350973.74</v>
      </c>
      <c r="Z318">
        <v>106522</v>
      </c>
      <c r="AA318">
        <v>246603.51999999999</v>
      </c>
      <c r="AB318">
        <v>3071673</v>
      </c>
      <c r="AC318">
        <v>7670309.5199999996</v>
      </c>
      <c r="AD318">
        <v>5970.52</v>
      </c>
      <c r="AE318">
        <v>9713.66</v>
      </c>
      <c r="AF318">
        <v>8059</v>
      </c>
      <c r="AG318">
        <v>16733</v>
      </c>
      <c r="AH318">
        <v>763493.4</v>
      </c>
      <c r="AI318">
        <v>190464</v>
      </c>
      <c r="AJ318">
        <v>10124.719999999999</v>
      </c>
      <c r="AK318">
        <v>564677</v>
      </c>
      <c r="AL318">
        <v>27664</v>
      </c>
      <c r="AM318">
        <v>42351.05</v>
      </c>
      <c r="AN318">
        <v>72.77</v>
      </c>
      <c r="AO318">
        <v>79.03</v>
      </c>
      <c r="AP318">
        <v>65</v>
      </c>
      <c r="AQ318">
        <v>198</v>
      </c>
      <c r="AR318">
        <v>33880.839999999997</v>
      </c>
      <c r="AS318">
        <v>378</v>
      </c>
      <c r="AT318">
        <v>249229.58</v>
      </c>
      <c r="AU318">
        <v>28061268</v>
      </c>
      <c r="AV318">
        <v>673802</v>
      </c>
      <c r="AW318">
        <v>445583.91</v>
      </c>
      <c r="AX318">
        <v>16.07</v>
      </c>
      <c r="AY318">
        <v>54.67</v>
      </c>
      <c r="AZ318">
        <v>164</v>
      </c>
      <c r="BA318">
        <v>740</v>
      </c>
      <c r="BB318">
        <v>47739.15</v>
      </c>
      <c r="BC318">
        <v>48424</v>
      </c>
      <c r="BD318">
        <v>22117.45</v>
      </c>
      <c r="BE318">
        <v>17128329</v>
      </c>
      <c r="BF318">
        <v>129650</v>
      </c>
      <c r="BG318">
        <v>400871.56</v>
      </c>
      <c r="BH318">
        <v>73.03</v>
      </c>
      <c r="BI318">
        <v>76.19</v>
      </c>
      <c r="BJ318">
        <v>55</v>
      </c>
      <c r="BK318">
        <v>110</v>
      </c>
      <c r="BL318">
        <v>32822.33</v>
      </c>
      <c r="BM318">
        <v>2591</v>
      </c>
    </row>
    <row r="319" spans="1:65">
      <c r="A319" s="1">
        <v>44148</v>
      </c>
      <c r="B319" s="1">
        <v>44143</v>
      </c>
      <c r="C319">
        <v>110772743.98</v>
      </c>
      <c r="D319">
        <v>34315042</v>
      </c>
      <c r="E319">
        <v>2753018</v>
      </c>
      <c r="F319">
        <v>12914361</v>
      </c>
      <c r="G319">
        <v>264284.75</v>
      </c>
      <c r="H319">
        <v>356703337</v>
      </c>
      <c r="I319">
        <v>3614660</v>
      </c>
      <c r="J319">
        <v>6146992.3200000003</v>
      </c>
      <c r="K319">
        <v>11722.08</v>
      </c>
      <c r="L319">
        <v>17461.63</v>
      </c>
      <c r="M319">
        <v>14702</v>
      </c>
      <c r="N319">
        <v>27188</v>
      </c>
      <c r="O319">
        <v>643819.16</v>
      </c>
      <c r="P319">
        <v>137664</v>
      </c>
      <c r="Q319">
        <v>158372.31</v>
      </c>
      <c r="R319">
        <v>15272670</v>
      </c>
      <c r="S319">
        <v>1111882</v>
      </c>
      <c r="T319">
        <v>2766388.86</v>
      </c>
      <c r="U319">
        <v>5032.28</v>
      </c>
      <c r="V319">
        <v>7561.29</v>
      </c>
      <c r="W319">
        <v>8837</v>
      </c>
      <c r="X319">
        <v>16474</v>
      </c>
      <c r="Y319">
        <v>313310.7</v>
      </c>
      <c r="Z319">
        <v>99306</v>
      </c>
      <c r="AA319">
        <v>216482.86</v>
      </c>
      <c r="AB319">
        <v>2906352</v>
      </c>
      <c r="AC319">
        <v>6788876.9100000001</v>
      </c>
      <c r="AD319">
        <v>5208.34</v>
      </c>
      <c r="AE319">
        <v>8562.56</v>
      </c>
      <c r="AF319">
        <v>7194</v>
      </c>
      <c r="AG319">
        <v>15113</v>
      </c>
      <c r="AH319">
        <v>768562.93</v>
      </c>
      <c r="AI319">
        <v>180880</v>
      </c>
      <c r="AJ319">
        <v>9572.31</v>
      </c>
      <c r="AK319">
        <v>484246</v>
      </c>
      <c r="AL319">
        <v>21803</v>
      </c>
      <c r="AM319">
        <v>37875.370000000003</v>
      </c>
      <c r="AN319">
        <v>46.87</v>
      </c>
      <c r="AO319">
        <v>50.52</v>
      </c>
      <c r="AP319">
        <v>46</v>
      </c>
      <c r="AQ319">
        <v>175</v>
      </c>
      <c r="AR319">
        <v>30300.3</v>
      </c>
      <c r="AS319">
        <v>371</v>
      </c>
      <c r="AT319">
        <v>257825.2</v>
      </c>
      <c r="AU319">
        <v>28019284</v>
      </c>
      <c r="AV319">
        <v>618198</v>
      </c>
      <c r="AW319">
        <v>425698.24</v>
      </c>
      <c r="AX319">
        <v>19.600000000000001</v>
      </c>
      <c r="AY319">
        <v>55.51</v>
      </c>
      <c r="AZ319">
        <v>200</v>
      </c>
      <c r="BA319">
        <v>736</v>
      </c>
      <c r="BB319">
        <v>47218.239999999998</v>
      </c>
      <c r="BC319">
        <v>47536</v>
      </c>
      <c r="BD319">
        <v>21386.49</v>
      </c>
      <c r="BE319">
        <v>12288992</v>
      </c>
      <c r="BF319">
        <v>117387</v>
      </c>
      <c r="BG319">
        <v>304653.83</v>
      </c>
      <c r="BH319">
        <v>80.319999999999993</v>
      </c>
      <c r="BI319">
        <v>83.29</v>
      </c>
      <c r="BJ319">
        <v>56</v>
      </c>
      <c r="BK319">
        <v>107</v>
      </c>
      <c r="BL319">
        <v>31751.21</v>
      </c>
      <c r="BM319">
        <v>2393</v>
      </c>
    </row>
    <row r="320" spans="1:65">
      <c r="A320" s="1">
        <v>44149</v>
      </c>
      <c r="B320" s="1">
        <v>44143</v>
      </c>
      <c r="C320">
        <v>96264109.079999998</v>
      </c>
      <c r="D320">
        <v>32567890</v>
      </c>
      <c r="E320">
        <v>2867868</v>
      </c>
      <c r="F320">
        <v>11428083</v>
      </c>
      <c r="G320">
        <v>283867.46000000002</v>
      </c>
      <c r="H320">
        <v>378294392</v>
      </c>
      <c r="I320">
        <v>3914692</v>
      </c>
      <c r="J320">
        <v>6224152.1100000003</v>
      </c>
      <c r="K320">
        <v>12748.2</v>
      </c>
      <c r="L320">
        <v>19247.91</v>
      </c>
      <c r="M320">
        <v>16093</v>
      </c>
      <c r="N320">
        <v>30259</v>
      </c>
      <c r="O320">
        <v>672786.1</v>
      </c>
      <c r="P320">
        <v>150787</v>
      </c>
      <c r="Q320">
        <v>157166.99</v>
      </c>
      <c r="R320">
        <v>16638308</v>
      </c>
      <c r="S320">
        <v>1151758</v>
      </c>
      <c r="T320">
        <v>2800682.91</v>
      </c>
      <c r="U320">
        <v>5330.11</v>
      </c>
      <c r="V320">
        <v>8066.16</v>
      </c>
      <c r="W320">
        <v>9008</v>
      </c>
      <c r="X320">
        <v>17144</v>
      </c>
      <c r="Y320">
        <v>320042.42</v>
      </c>
      <c r="Z320">
        <v>100635</v>
      </c>
      <c r="AA320">
        <v>212750.37</v>
      </c>
      <c r="AB320">
        <v>2959358</v>
      </c>
      <c r="AC320">
        <v>6282740.4000000004</v>
      </c>
      <c r="AD320">
        <v>5680.94</v>
      </c>
      <c r="AE320">
        <v>9322.69</v>
      </c>
      <c r="AF320">
        <v>7734</v>
      </c>
      <c r="AG320">
        <v>16283</v>
      </c>
      <c r="AH320">
        <v>648666.06999999995</v>
      </c>
      <c r="AI320">
        <v>173272</v>
      </c>
      <c r="AJ320">
        <v>10748.55</v>
      </c>
      <c r="AK320">
        <v>545955</v>
      </c>
      <c r="AL320">
        <v>26342</v>
      </c>
      <c r="AM320">
        <v>40673.620000000003</v>
      </c>
      <c r="AN320">
        <v>49.31</v>
      </c>
      <c r="AO320">
        <v>54.83</v>
      </c>
      <c r="AP320">
        <v>48</v>
      </c>
      <c r="AQ320">
        <v>186</v>
      </c>
      <c r="AR320">
        <v>32538.9</v>
      </c>
      <c r="AS320">
        <v>394</v>
      </c>
      <c r="AT320">
        <v>273469.78000000003</v>
      </c>
      <c r="AU320">
        <v>30341280</v>
      </c>
      <c r="AV320">
        <v>708028</v>
      </c>
      <c r="AW320">
        <v>388031.82</v>
      </c>
      <c r="AX320">
        <v>21.56</v>
      </c>
      <c r="AY320">
        <v>69.27</v>
      </c>
      <c r="AZ320">
        <v>220</v>
      </c>
      <c r="BA320">
        <v>932</v>
      </c>
      <c r="BB320">
        <v>44743.54</v>
      </c>
      <c r="BC320">
        <v>49260</v>
      </c>
      <c r="BD320">
        <v>17418.05</v>
      </c>
      <c r="BE320">
        <v>8880133</v>
      </c>
      <c r="BF320">
        <v>96798</v>
      </c>
      <c r="BG320">
        <v>241045.23</v>
      </c>
      <c r="BH320">
        <v>78.38</v>
      </c>
      <c r="BI320">
        <v>81.23</v>
      </c>
      <c r="BJ320">
        <v>57</v>
      </c>
      <c r="BK320">
        <v>106</v>
      </c>
      <c r="BL320">
        <v>26141.08</v>
      </c>
      <c r="BM320">
        <v>2301</v>
      </c>
    </row>
    <row r="321" spans="1:65">
      <c r="A321" s="1">
        <v>44150</v>
      </c>
      <c r="B321" s="1">
        <v>44150</v>
      </c>
      <c r="C321">
        <v>109049435.54000001</v>
      </c>
      <c r="D321">
        <v>33859878</v>
      </c>
      <c r="E321">
        <v>3007335</v>
      </c>
      <c r="F321">
        <v>12036395</v>
      </c>
      <c r="G321">
        <v>280425.15000000002</v>
      </c>
      <c r="H321">
        <v>398926853</v>
      </c>
      <c r="I321">
        <v>4200491</v>
      </c>
      <c r="J321">
        <v>6855990.6200000001</v>
      </c>
      <c r="K321">
        <v>13672.78</v>
      </c>
      <c r="L321">
        <v>20820.419999999998</v>
      </c>
      <c r="M321">
        <v>17219</v>
      </c>
      <c r="N321">
        <v>32790</v>
      </c>
      <c r="O321">
        <v>736912.43</v>
      </c>
      <c r="P321">
        <v>166659</v>
      </c>
      <c r="Q321">
        <v>175916.81</v>
      </c>
      <c r="R321">
        <v>18363126</v>
      </c>
      <c r="S321">
        <v>1262014</v>
      </c>
      <c r="T321">
        <v>3121053.55</v>
      </c>
      <c r="U321">
        <v>6227</v>
      </c>
      <c r="V321">
        <v>9323.41</v>
      </c>
      <c r="W321">
        <v>10406</v>
      </c>
      <c r="X321">
        <v>19586</v>
      </c>
      <c r="Y321">
        <v>361509.39</v>
      </c>
      <c r="Z321">
        <v>111227</v>
      </c>
      <c r="AA321">
        <v>222983.7</v>
      </c>
      <c r="AB321">
        <v>3138618</v>
      </c>
      <c r="AC321">
        <v>6621194.0800000001</v>
      </c>
      <c r="AD321">
        <v>5531.94</v>
      </c>
      <c r="AE321">
        <v>9194.01</v>
      </c>
      <c r="AF321">
        <v>7713</v>
      </c>
      <c r="AG321">
        <v>16378</v>
      </c>
      <c r="AH321">
        <v>689308.11</v>
      </c>
      <c r="AI321">
        <v>186173</v>
      </c>
      <c r="AJ321">
        <v>8341.7800000000007</v>
      </c>
      <c r="AK321">
        <v>397892</v>
      </c>
      <c r="AL321">
        <v>20480</v>
      </c>
      <c r="AM321">
        <v>34032.51</v>
      </c>
      <c r="AN321">
        <v>27.2</v>
      </c>
      <c r="AO321">
        <v>33.479999999999997</v>
      </c>
      <c r="AP321">
        <v>28</v>
      </c>
      <c r="AQ321">
        <v>183</v>
      </c>
      <c r="AR321">
        <v>27226.01</v>
      </c>
      <c r="AS321">
        <v>358</v>
      </c>
      <c r="AT321">
        <v>263517.38</v>
      </c>
      <c r="AU321">
        <v>31051440</v>
      </c>
      <c r="AV321">
        <v>752864</v>
      </c>
      <c r="AW321">
        <v>898068.6</v>
      </c>
      <c r="AX321">
        <v>319.2</v>
      </c>
      <c r="AY321">
        <v>786.37</v>
      </c>
      <c r="AZ321">
        <v>304</v>
      </c>
      <c r="BA321">
        <v>1204</v>
      </c>
      <c r="BB321">
        <v>103677.39</v>
      </c>
      <c r="BC321">
        <v>55268</v>
      </c>
      <c r="BD321">
        <v>18869.89</v>
      </c>
      <c r="BE321">
        <v>11221333</v>
      </c>
      <c r="BF321">
        <v>115101</v>
      </c>
      <c r="BG321">
        <v>295566.28000000003</v>
      </c>
      <c r="BH321">
        <v>79.59</v>
      </c>
      <c r="BI321">
        <v>83.55</v>
      </c>
      <c r="BJ321">
        <v>57</v>
      </c>
      <c r="BK321">
        <v>125</v>
      </c>
      <c r="BL321">
        <v>32179.65</v>
      </c>
      <c r="BM321">
        <v>2600</v>
      </c>
    </row>
    <row r="322" spans="1:65">
      <c r="A322" s="1">
        <v>44151</v>
      </c>
      <c r="B322" s="1">
        <v>44150</v>
      </c>
      <c r="C322">
        <v>113240421.25</v>
      </c>
      <c r="D322">
        <v>37333437</v>
      </c>
      <c r="E322">
        <v>2963450</v>
      </c>
      <c r="F322">
        <v>15325385</v>
      </c>
      <c r="G322">
        <v>244363.83</v>
      </c>
      <c r="H322">
        <v>350150335</v>
      </c>
      <c r="I322">
        <v>3621412</v>
      </c>
      <c r="J322">
        <v>6400899.8700000001</v>
      </c>
      <c r="K322">
        <v>12352.71</v>
      </c>
      <c r="L322">
        <v>18478.72</v>
      </c>
      <c r="M322">
        <v>15363</v>
      </c>
      <c r="N322">
        <v>28680</v>
      </c>
      <c r="O322">
        <v>676114.19</v>
      </c>
      <c r="P322">
        <v>146446</v>
      </c>
      <c r="Q322">
        <v>172851.39</v>
      </c>
      <c r="R322">
        <v>16782476</v>
      </c>
      <c r="S322">
        <v>1183706</v>
      </c>
      <c r="T322">
        <v>2971731.81</v>
      </c>
      <c r="U322">
        <v>5328.49</v>
      </c>
      <c r="V322">
        <v>8055.54</v>
      </c>
      <c r="W322">
        <v>9404</v>
      </c>
      <c r="X322">
        <v>17768</v>
      </c>
      <c r="Y322">
        <v>332749.89</v>
      </c>
      <c r="Z322">
        <v>106181</v>
      </c>
      <c r="AA322">
        <v>238726.78</v>
      </c>
      <c r="AB322">
        <v>2996930</v>
      </c>
      <c r="AC322">
        <v>7229504.3399999999</v>
      </c>
      <c r="AD322">
        <v>5567.93</v>
      </c>
      <c r="AE322">
        <v>9166.16</v>
      </c>
      <c r="AF322">
        <v>7919</v>
      </c>
      <c r="AG322">
        <v>16590</v>
      </c>
      <c r="AH322">
        <v>736519.57</v>
      </c>
      <c r="AI322">
        <v>184857</v>
      </c>
      <c r="AJ322">
        <v>8057.85</v>
      </c>
      <c r="AK322">
        <v>372474</v>
      </c>
      <c r="AL322">
        <v>17635</v>
      </c>
      <c r="AM322">
        <v>41602.36</v>
      </c>
      <c r="AN322">
        <v>37.020000000000003</v>
      </c>
      <c r="AO322">
        <v>39.409999999999997</v>
      </c>
      <c r="AP322">
        <v>40</v>
      </c>
      <c r="AQ322">
        <v>147</v>
      </c>
      <c r="AR322">
        <v>33281.879999999997</v>
      </c>
      <c r="AS322">
        <v>301</v>
      </c>
      <c r="AT322">
        <v>252164.02</v>
      </c>
      <c r="AU322">
        <v>28627416</v>
      </c>
      <c r="AV322">
        <v>631042</v>
      </c>
      <c r="AW322">
        <v>739616.65</v>
      </c>
      <c r="AX322">
        <v>222.6</v>
      </c>
      <c r="AY322">
        <v>590.11</v>
      </c>
      <c r="AZ322">
        <v>212</v>
      </c>
      <c r="BA322">
        <v>920</v>
      </c>
      <c r="BB322">
        <v>86361.95</v>
      </c>
      <c r="BC322">
        <v>48260</v>
      </c>
      <c r="BD322">
        <v>23120.04</v>
      </c>
      <c r="BE322">
        <v>13834949</v>
      </c>
      <c r="BF322">
        <v>125799</v>
      </c>
      <c r="BG322">
        <v>423837.35</v>
      </c>
      <c r="BH322">
        <v>95.36</v>
      </c>
      <c r="BI322">
        <v>99.92</v>
      </c>
      <c r="BJ322">
        <v>67</v>
      </c>
      <c r="BK322">
        <v>146</v>
      </c>
      <c r="BL322">
        <v>45160.99</v>
      </c>
      <c r="BM322">
        <v>3058</v>
      </c>
    </row>
    <row r="323" spans="1:65">
      <c r="A323" s="1">
        <v>44152</v>
      </c>
      <c r="B323" s="1">
        <v>44150</v>
      </c>
      <c r="C323">
        <v>114856849.78</v>
      </c>
      <c r="D323">
        <v>35978112</v>
      </c>
      <c r="E323">
        <v>2898653</v>
      </c>
      <c r="F323">
        <v>13430112</v>
      </c>
      <c r="G323">
        <v>281786.64</v>
      </c>
      <c r="H323">
        <v>376995888</v>
      </c>
      <c r="I323">
        <v>3739795</v>
      </c>
      <c r="J323">
        <v>6194803</v>
      </c>
      <c r="K323">
        <v>11705.19</v>
      </c>
      <c r="L323">
        <v>17511</v>
      </c>
      <c r="M323">
        <v>14552</v>
      </c>
      <c r="N323">
        <v>27180</v>
      </c>
      <c r="O323">
        <v>654068.73</v>
      </c>
      <c r="P323">
        <v>139250</v>
      </c>
      <c r="Q323">
        <v>160362.87</v>
      </c>
      <c r="R323">
        <v>15767291</v>
      </c>
      <c r="S323">
        <v>1139083</v>
      </c>
      <c r="T323">
        <v>2672121.6</v>
      </c>
      <c r="U323">
        <v>4861.6499999999996</v>
      </c>
      <c r="V323">
        <v>7356.77</v>
      </c>
      <c r="W323">
        <v>8458</v>
      </c>
      <c r="X323">
        <v>16255</v>
      </c>
      <c r="Y323">
        <v>300038.58</v>
      </c>
      <c r="Z323">
        <v>97012</v>
      </c>
      <c r="AA323">
        <v>232053</v>
      </c>
      <c r="AB323">
        <v>2983020</v>
      </c>
      <c r="AC323">
        <v>7134183.7400000002</v>
      </c>
      <c r="AD323">
        <v>5508.05</v>
      </c>
      <c r="AE323">
        <v>8940.26</v>
      </c>
      <c r="AF323">
        <v>7746</v>
      </c>
      <c r="AG323">
        <v>15898</v>
      </c>
      <c r="AH323">
        <v>697457.33</v>
      </c>
      <c r="AI323">
        <v>172666</v>
      </c>
      <c r="AJ323">
        <v>10573.93</v>
      </c>
      <c r="AK323">
        <v>464717</v>
      </c>
      <c r="AL323">
        <v>26258</v>
      </c>
      <c r="AM323">
        <v>36664.14</v>
      </c>
      <c r="AN323">
        <v>35.97</v>
      </c>
      <c r="AO323">
        <v>42.39</v>
      </c>
      <c r="AP323">
        <v>30</v>
      </c>
      <c r="AQ323">
        <v>147</v>
      </c>
      <c r="AR323">
        <v>29331.31</v>
      </c>
      <c r="AS323">
        <v>367</v>
      </c>
      <c r="AT323">
        <v>264052.47999999998</v>
      </c>
      <c r="AU323">
        <v>29850166</v>
      </c>
      <c r="AV323">
        <v>668396</v>
      </c>
      <c r="AW323">
        <v>732635.26</v>
      </c>
      <c r="AX323">
        <v>235.2</v>
      </c>
      <c r="AY323">
        <v>621.4</v>
      </c>
      <c r="AZ323">
        <v>224</v>
      </c>
      <c r="BA323">
        <v>968</v>
      </c>
      <c r="BB323">
        <v>84504.75</v>
      </c>
      <c r="BC323">
        <v>46072</v>
      </c>
      <c r="BD323">
        <v>20520.98</v>
      </c>
      <c r="BE323">
        <v>12474469</v>
      </c>
      <c r="BF323">
        <v>108412</v>
      </c>
      <c r="BG323">
        <v>244638.38</v>
      </c>
      <c r="BH323">
        <v>56.93</v>
      </c>
      <c r="BI323">
        <v>60.19</v>
      </c>
      <c r="BJ323">
        <v>39</v>
      </c>
      <c r="BK323">
        <v>95</v>
      </c>
      <c r="BL323">
        <v>25108.82</v>
      </c>
      <c r="BM323">
        <v>2192</v>
      </c>
    </row>
    <row r="324" spans="1:65">
      <c r="A324" s="1">
        <v>44153</v>
      </c>
      <c r="B324" s="1">
        <v>44150</v>
      </c>
      <c r="C324">
        <v>113145941.33</v>
      </c>
      <c r="D324">
        <v>35550555</v>
      </c>
      <c r="E324">
        <v>2862049</v>
      </c>
      <c r="F324">
        <v>13367457</v>
      </c>
      <c r="G324">
        <v>294567.01</v>
      </c>
      <c r="H324">
        <v>376276723</v>
      </c>
      <c r="I324">
        <v>3735173</v>
      </c>
      <c r="J324">
        <v>6741083.5999999996</v>
      </c>
      <c r="K324">
        <v>12826.19</v>
      </c>
      <c r="L324">
        <v>19152.810000000001</v>
      </c>
      <c r="M324">
        <v>15969</v>
      </c>
      <c r="N324">
        <v>29715</v>
      </c>
      <c r="O324">
        <v>719803.82</v>
      </c>
      <c r="P324">
        <v>153363</v>
      </c>
      <c r="Q324">
        <v>149556.09</v>
      </c>
      <c r="R324">
        <v>15171008</v>
      </c>
      <c r="S324">
        <v>1076760</v>
      </c>
      <c r="T324">
        <v>2808326.42</v>
      </c>
      <c r="U324">
        <v>5055.2</v>
      </c>
      <c r="V324">
        <v>7594.95</v>
      </c>
      <c r="W324">
        <v>8910</v>
      </c>
      <c r="X324">
        <v>16836</v>
      </c>
      <c r="Y324">
        <v>323777.88</v>
      </c>
      <c r="Z324">
        <v>101865</v>
      </c>
      <c r="AA324">
        <v>229790.93</v>
      </c>
      <c r="AB324">
        <v>2908794</v>
      </c>
      <c r="AC324">
        <v>6669022.9800000004</v>
      </c>
      <c r="AD324">
        <v>5455.38</v>
      </c>
      <c r="AE324">
        <v>8744.35</v>
      </c>
      <c r="AF324">
        <v>7325</v>
      </c>
      <c r="AG324">
        <v>14724</v>
      </c>
      <c r="AH324">
        <v>673474.65</v>
      </c>
      <c r="AI324">
        <v>165847</v>
      </c>
      <c r="AJ324">
        <v>10002.93</v>
      </c>
      <c r="AK324">
        <v>299035</v>
      </c>
      <c r="AL324">
        <v>13389</v>
      </c>
      <c r="AM324">
        <v>20377.96</v>
      </c>
      <c r="AN324">
        <v>23.25</v>
      </c>
      <c r="AO324">
        <v>25.44</v>
      </c>
      <c r="AP324">
        <v>23</v>
      </c>
      <c r="AQ324">
        <v>89</v>
      </c>
      <c r="AR324">
        <v>16302.36</v>
      </c>
      <c r="AS324">
        <v>220</v>
      </c>
      <c r="AT324">
        <v>328144.53999999998</v>
      </c>
      <c r="AU324">
        <v>42646364</v>
      </c>
      <c r="AV324">
        <v>692056</v>
      </c>
      <c r="AW324">
        <v>773072.42</v>
      </c>
      <c r="AX324">
        <v>176.4</v>
      </c>
      <c r="AY324">
        <v>506.53</v>
      </c>
      <c r="AZ324">
        <v>168</v>
      </c>
      <c r="BA324">
        <v>804</v>
      </c>
      <c r="BB324">
        <v>88900.51</v>
      </c>
      <c r="BC324">
        <v>49532</v>
      </c>
      <c r="BD324">
        <v>22708.52</v>
      </c>
      <c r="BE324">
        <v>17409370</v>
      </c>
      <c r="BF324">
        <v>134459</v>
      </c>
      <c r="BG324">
        <v>357747.04</v>
      </c>
      <c r="BH324">
        <v>79.92</v>
      </c>
      <c r="BI324">
        <v>83.33</v>
      </c>
      <c r="BJ324">
        <v>57</v>
      </c>
      <c r="BK324">
        <v>116</v>
      </c>
      <c r="BL324">
        <v>38623.660000000003</v>
      </c>
      <c r="BM324">
        <v>3144</v>
      </c>
    </row>
    <row r="325" spans="1:65">
      <c r="A325" s="1">
        <v>44154</v>
      </c>
      <c r="B325" s="1">
        <v>44150</v>
      </c>
      <c r="C325">
        <v>112074021.95999999</v>
      </c>
      <c r="D325">
        <v>34888058</v>
      </c>
      <c r="E325">
        <v>2798785</v>
      </c>
      <c r="F325">
        <v>13106033</v>
      </c>
      <c r="G325">
        <v>315645.83</v>
      </c>
      <c r="H325">
        <v>373963435</v>
      </c>
      <c r="I325">
        <v>3737535</v>
      </c>
      <c r="J325">
        <v>6758005.4199999999</v>
      </c>
      <c r="K325">
        <v>12642.29</v>
      </c>
      <c r="L325">
        <v>18924.57</v>
      </c>
      <c r="M325">
        <v>15763</v>
      </c>
      <c r="N325">
        <v>29422</v>
      </c>
      <c r="O325">
        <v>710300.42</v>
      </c>
      <c r="P325">
        <v>149764</v>
      </c>
      <c r="Q325">
        <v>162032.99</v>
      </c>
      <c r="R325">
        <v>15579271</v>
      </c>
      <c r="S325">
        <v>1085658</v>
      </c>
      <c r="T325">
        <v>2810177.95</v>
      </c>
      <c r="U325">
        <v>5076.6899999999996</v>
      </c>
      <c r="V325">
        <v>7580.19</v>
      </c>
      <c r="W325">
        <v>8908</v>
      </c>
      <c r="X325">
        <v>16634</v>
      </c>
      <c r="Y325">
        <v>349691.25</v>
      </c>
      <c r="Z325">
        <v>100547</v>
      </c>
      <c r="AA325">
        <v>223673.68</v>
      </c>
      <c r="AB325">
        <v>2902703</v>
      </c>
      <c r="AC325">
        <v>6457728.8600000003</v>
      </c>
      <c r="AD325">
        <v>5113.41</v>
      </c>
      <c r="AE325">
        <v>8213.2199999999993</v>
      </c>
      <c r="AF325">
        <v>6899</v>
      </c>
      <c r="AG325">
        <v>13924</v>
      </c>
      <c r="AH325">
        <v>646810.18999999994</v>
      </c>
      <c r="AI325">
        <v>156633</v>
      </c>
      <c r="AJ325">
        <v>3747.67</v>
      </c>
      <c r="AK325">
        <v>78433</v>
      </c>
      <c r="AL325">
        <v>5563</v>
      </c>
      <c r="AM325">
        <v>8360.7999999999993</v>
      </c>
      <c r="AN325">
        <v>8.92</v>
      </c>
      <c r="AO325">
        <v>10.25</v>
      </c>
      <c r="AP325">
        <v>7</v>
      </c>
      <c r="AQ325">
        <v>41</v>
      </c>
      <c r="AR325">
        <v>6688.64</v>
      </c>
      <c r="AS325">
        <v>79</v>
      </c>
      <c r="AT325">
        <v>267759.68</v>
      </c>
      <c r="AU325">
        <v>28695756</v>
      </c>
      <c r="AV325">
        <v>674006</v>
      </c>
      <c r="AW325">
        <v>797172.07</v>
      </c>
      <c r="AX325">
        <v>231</v>
      </c>
      <c r="AY325">
        <v>581.9</v>
      </c>
      <c r="AZ325">
        <v>220</v>
      </c>
      <c r="BA325">
        <v>896</v>
      </c>
      <c r="BB325">
        <v>88484.05</v>
      </c>
      <c r="BC325">
        <v>52220</v>
      </c>
      <c r="BD325">
        <v>16113.84</v>
      </c>
      <c r="BE325">
        <v>11655121</v>
      </c>
      <c r="BF325">
        <v>102165</v>
      </c>
      <c r="BG325">
        <v>274048.34000000003</v>
      </c>
      <c r="BH325">
        <v>49.07</v>
      </c>
      <c r="BI325">
        <v>51.6</v>
      </c>
      <c r="BJ325">
        <v>34</v>
      </c>
      <c r="BK325">
        <v>78</v>
      </c>
      <c r="BL325">
        <v>28747.68</v>
      </c>
      <c r="BM325">
        <v>2314</v>
      </c>
    </row>
    <row r="326" spans="1:65">
      <c r="A326" s="1">
        <v>44155</v>
      </c>
      <c r="B326" s="1">
        <v>44150</v>
      </c>
      <c r="C326">
        <v>105750097.31</v>
      </c>
      <c r="D326">
        <v>34267817</v>
      </c>
      <c r="E326">
        <v>2707271</v>
      </c>
      <c r="F326">
        <v>13132199</v>
      </c>
      <c r="G326">
        <v>284734.03000000003</v>
      </c>
      <c r="H326">
        <v>357084060</v>
      </c>
      <c r="I326">
        <v>3581414</v>
      </c>
      <c r="J326">
        <v>6086098.0199999996</v>
      </c>
      <c r="K326">
        <v>12167.3</v>
      </c>
      <c r="L326">
        <v>18143.310000000001</v>
      </c>
      <c r="M326">
        <v>15227</v>
      </c>
      <c r="N326">
        <v>28232</v>
      </c>
      <c r="O326">
        <v>650813.31999999995</v>
      </c>
      <c r="P326">
        <v>138695</v>
      </c>
      <c r="Q326">
        <v>155187.57</v>
      </c>
      <c r="R326">
        <v>14351059</v>
      </c>
      <c r="S326">
        <v>1006705</v>
      </c>
      <c r="T326">
        <v>2507731.89</v>
      </c>
      <c r="U326">
        <v>4643.1499999999996</v>
      </c>
      <c r="V326">
        <v>6994.54</v>
      </c>
      <c r="W326">
        <v>8095</v>
      </c>
      <c r="X326">
        <v>15239</v>
      </c>
      <c r="Y326">
        <v>289619</v>
      </c>
      <c r="Z326">
        <v>93165</v>
      </c>
      <c r="AA326">
        <v>201003.6</v>
      </c>
      <c r="AB326">
        <v>2743389</v>
      </c>
      <c r="AC326">
        <v>5833604.6600000001</v>
      </c>
      <c r="AD326">
        <v>4944.1499999999996</v>
      </c>
      <c r="AE326">
        <v>7987.29</v>
      </c>
      <c r="AF326">
        <v>6558</v>
      </c>
      <c r="AG326">
        <v>13330</v>
      </c>
      <c r="AH326">
        <v>598869.34</v>
      </c>
      <c r="AI326">
        <v>151266</v>
      </c>
      <c r="AJ326">
        <v>5094.83</v>
      </c>
      <c r="AK326">
        <v>216436</v>
      </c>
      <c r="AL326">
        <v>17051</v>
      </c>
      <c r="AM326">
        <v>19637.099999999999</v>
      </c>
      <c r="AN326">
        <v>32.97</v>
      </c>
      <c r="AO326">
        <v>35.71</v>
      </c>
      <c r="AP326">
        <v>40</v>
      </c>
      <c r="AQ326">
        <v>94</v>
      </c>
      <c r="AR326">
        <v>15709.68</v>
      </c>
      <c r="AS326">
        <v>194</v>
      </c>
      <c r="AT326">
        <v>281184.42</v>
      </c>
      <c r="AU326">
        <v>29662612</v>
      </c>
      <c r="AV326">
        <v>672918</v>
      </c>
      <c r="AW326">
        <v>783879.02</v>
      </c>
      <c r="AX326">
        <v>172.2</v>
      </c>
      <c r="AY326">
        <v>489.88</v>
      </c>
      <c r="AZ326">
        <v>164</v>
      </c>
      <c r="BA326">
        <v>776</v>
      </c>
      <c r="BB326">
        <v>89574.09</v>
      </c>
      <c r="BC326">
        <v>52484</v>
      </c>
      <c r="BD326">
        <v>17758.259999999998</v>
      </c>
      <c r="BE326">
        <v>11802523</v>
      </c>
      <c r="BF326">
        <v>102296</v>
      </c>
      <c r="BG326">
        <v>263265.17</v>
      </c>
      <c r="BH326">
        <v>63.59</v>
      </c>
      <c r="BI326">
        <v>66.5</v>
      </c>
      <c r="BJ326">
        <v>44</v>
      </c>
      <c r="BK326">
        <v>94</v>
      </c>
      <c r="BL326">
        <v>27792.39</v>
      </c>
      <c r="BM326">
        <v>2312</v>
      </c>
    </row>
    <row r="327" spans="1:65">
      <c r="A327" s="1">
        <v>44156</v>
      </c>
      <c r="B327" s="1">
        <v>44150</v>
      </c>
      <c r="C327">
        <v>97824204.329999998</v>
      </c>
      <c r="D327">
        <v>33543158</v>
      </c>
      <c r="E327">
        <v>2917751</v>
      </c>
      <c r="F327">
        <v>12422315</v>
      </c>
      <c r="G327">
        <v>292982.40999999997</v>
      </c>
      <c r="H327">
        <v>394231694</v>
      </c>
      <c r="I327">
        <v>4109701</v>
      </c>
      <c r="J327">
        <v>6457305</v>
      </c>
      <c r="K327">
        <v>13747.37</v>
      </c>
      <c r="L327">
        <v>20661.77</v>
      </c>
      <c r="M327">
        <v>17334</v>
      </c>
      <c r="N327">
        <v>32406</v>
      </c>
      <c r="O327">
        <v>703944.42</v>
      </c>
      <c r="P327">
        <v>158301</v>
      </c>
      <c r="Q327">
        <v>110684.75</v>
      </c>
      <c r="R327">
        <v>11875725</v>
      </c>
      <c r="S327">
        <v>929917</v>
      </c>
      <c r="T327">
        <v>2353190.7799999998</v>
      </c>
      <c r="U327">
        <v>4140.03</v>
      </c>
      <c r="V327">
        <v>6303.97</v>
      </c>
      <c r="W327">
        <v>7507</v>
      </c>
      <c r="X327">
        <v>14385</v>
      </c>
      <c r="Y327">
        <v>272113.28000000003</v>
      </c>
      <c r="Z327">
        <v>89960</v>
      </c>
      <c r="AA327">
        <v>213377.18</v>
      </c>
      <c r="AB327">
        <v>3046464</v>
      </c>
      <c r="AC327">
        <v>5912790.1900000004</v>
      </c>
      <c r="AD327">
        <v>5278.8</v>
      </c>
      <c r="AE327">
        <v>8582.25</v>
      </c>
      <c r="AF327">
        <v>7036</v>
      </c>
      <c r="AG327">
        <v>14513</v>
      </c>
      <c r="AH327">
        <v>615762.34</v>
      </c>
      <c r="AI327">
        <v>158677</v>
      </c>
      <c r="AJ327">
        <v>5961.21</v>
      </c>
      <c r="AK327">
        <v>324848</v>
      </c>
      <c r="AL327">
        <v>26102</v>
      </c>
      <c r="AM327">
        <v>43384.7</v>
      </c>
      <c r="AN327">
        <v>85.37</v>
      </c>
      <c r="AO327">
        <v>94.77</v>
      </c>
      <c r="AP327">
        <v>82</v>
      </c>
      <c r="AQ327">
        <v>189</v>
      </c>
      <c r="AR327">
        <v>34707.760000000002</v>
      </c>
      <c r="AS327">
        <v>338</v>
      </c>
      <c r="AT327">
        <v>265173.59999999998</v>
      </c>
      <c r="AU327">
        <v>32790106</v>
      </c>
      <c r="AV327">
        <v>563716</v>
      </c>
      <c r="AW327">
        <v>585341.49</v>
      </c>
      <c r="AX327">
        <v>67.2</v>
      </c>
      <c r="AY327">
        <v>177.24</v>
      </c>
      <c r="AZ327">
        <v>64</v>
      </c>
      <c r="BA327">
        <v>276</v>
      </c>
      <c r="BB327">
        <v>68812.22</v>
      </c>
      <c r="BC327">
        <v>44772</v>
      </c>
      <c r="BD327">
        <v>30882.58</v>
      </c>
      <c r="BE327">
        <v>25474054</v>
      </c>
      <c r="BF327">
        <v>184267</v>
      </c>
      <c r="BG327">
        <v>412100.4</v>
      </c>
      <c r="BH327">
        <v>88.41</v>
      </c>
      <c r="BI327">
        <v>93.62</v>
      </c>
      <c r="BJ327">
        <v>59</v>
      </c>
      <c r="BK327">
        <v>148</v>
      </c>
      <c r="BL327">
        <v>44536.800000000003</v>
      </c>
      <c r="BM327">
        <v>3126</v>
      </c>
    </row>
    <row r="328" spans="1:65">
      <c r="A328" s="1">
        <v>44157</v>
      </c>
      <c r="B328" s="1">
        <v>44157</v>
      </c>
      <c r="C328">
        <v>111761193.56999999</v>
      </c>
      <c r="D328">
        <v>34343354</v>
      </c>
      <c r="E328">
        <v>3107261</v>
      </c>
      <c r="F328">
        <v>12511719</v>
      </c>
      <c r="G328">
        <v>291523.15999999997</v>
      </c>
      <c r="H328">
        <v>404488183</v>
      </c>
      <c r="I328">
        <v>4285286</v>
      </c>
      <c r="J328">
        <v>7093656.8600000003</v>
      </c>
      <c r="K328">
        <v>14426.25</v>
      </c>
      <c r="L328">
        <v>21961.51</v>
      </c>
      <c r="M328">
        <v>18157</v>
      </c>
      <c r="N328">
        <v>34566</v>
      </c>
      <c r="O328">
        <v>769179.7</v>
      </c>
      <c r="P328">
        <v>171718</v>
      </c>
      <c r="Q328">
        <v>97661.51</v>
      </c>
      <c r="R328">
        <v>11509342</v>
      </c>
      <c r="S328">
        <v>1012659</v>
      </c>
      <c r="T328">
        <v>2561502.65</v>
      </c>
      <c r="U328">
        <v>4070.17</v>
      </c>
      <c r="V328">
        <v>6369.21</v>
      </c>
      <c r="W328">
        <v>7755</v>
      </c>
      <c r="X328">
        <v>15468</v>
      </c>
      <c r="Y328">
        <v>295028.15999999997</v>
      </c>
      <c r="Z328">
        <v>100679</v>
      </c>
      <c r="AA328">
        <v>247715.98</v>
      </c>
      <c r="AB328">
        <v>3152846</v>
      </c>
      <c r="AC328">
        <v>6740267.5199999996</v>
      </c>
      <c r="AD328">
        <v>5785.17</v>
      </c>
      <c r="AE328">
        <v>9486.73</v>
      </c>
      <c r="AF328">
        <v>7667</v>
      </c>
      <c r="AG328">
        <v>15955</v>
      </c>
      <c r="AH328">
        <v>699710.51</v>
      </c>
      <c r="AI328">
        <v>179702</v>
      </c>
      <c r="AJ328">
        <v>4528.09</v>
      </c>
      <c r="AK328">
        <v>276892</v>
      </c>
      <c r="AL328">
        <v>21372</v>
      </c>
      <c r="AM328">
        <v>46377.41</v>
      </c>
      <c r="AN328">
        <v>85.27</v>
      </c>
      <c r="AO328">
        <v>89.21</v>
      </c>
      <c r="AP328">
        <v>78</v>
      </c>
      <c r="AQ328">
        <v>167</v>
      </c>
      <c r="AR328">
        <v>37101.93</v>
      </c>
      <c r="AS328">
        <v>423</v>
      </c>
      <c r="AT328">
        <v>261031.3</v>
      </c>
      <c r="AU328">
        <v>34966204</v>
      </c>
      <c r="AV328">
        <v>530332</v>
      </c>
      <c r="AW328">
        <v>426729.62</v>
      </c>
      <c r="AX328">
        <v>25.2</v>
      </c>
      <c r="AY328">
        <v>48.04</v>
      </c>
      <c r="AZ328">
        <v>24</v>
      </c>
      <c r="BA328">
        <v>68</v>
      </c>
      <c r="BB328">
        <v>49230.91</v>
      </c>
      <c r="BC328">
        <v>35092</v>
      </c>
      <c r="BD328">
        <v>29183.71</v>
      </c>
      <c r="BE328">
        <v>27043223</v>
      </c>
      <c r="BF328">
        <v>163363</v>
      </c>
      <c r="BG328">
        <v>419709.22</v>
      </c>
      <c r="BH328">
        <v>72.260000000000005</v>
      </c>
      <c r="BI328">
        <v>76.78</v>
      </c>
      <c r="BJ328">
        <v>47</v>
      </c>
      <c r="BK328">
        <v>125</v>
      </c>
      <c r="BL328">
        <v>45220.77</v>
      </c>
      <c r="BM328">
        <v>3050</v>
      </c>
    </row>
    <row r="329" spans="1:65">
      <c r="A329" s="1">
        <v>44158</v>
      </c>
      <c r="B329" s="1">
        <v>44157</v>
      </c>
      <c r="C329">
        <v>117869366.41</v>
      </c>
      <c r="D329">
        <v>37664657</v>
      </c>
      <c r="E329">
        <v>3044022</v>
      </c>
      <c r="F329">
        <v>15579819</v>
      </c>
      <c r="G329">
        <v>284837.92</v>
      </c>
      <c r="H329">
        <v>359838155</v>
      </c>
      <c r="I329">
        <v>3749347</v>
      </c>
      <c r="J329">
        <v>6974751.3899999997</v>
      </c>
      <c r="K329">
        <v>12946.18</v>
      </c>
      <c r="L329">
        <v>19451.16</v>
      </c>
      <c r="M329">
        <v>16059</v>
      </c>
      <c r="N329">
        <v>30182</v>
      </c>
      <c r="O329">
        <v>735126.03</v>
      </c>
      <c r="P329">
        <v>152706</v>
      </c>
      <c r="Q329">
        <v>116203.44</v>
      </c>
      <c r="R329">
        <v>8957988</v>
      </c>
      <c r="S329">
        <v>979741</v>
      </c>
      <c r="T329">
        <v>2529046.7599999998</v>
      </c>
      <c r="U329">
        <v>3432.63</v>
      </c>
      <c r="V329">
        <v>5398.6</v>
      </c>
      <c r="W329">
        <v>7322</v>
      </c>
      <c r="X329">
        <v>14710</v>
      </c>
      <c r="Y329">
        <v>284686</v>
      </c>
      <c r="Z329">
        <v>100527</v>
      </c>
      <c r="AA329">
        <v>272368.96000000002</v>
      </c>
      <c r="AB329">
        <v>3268857</v>
      </c>
      <c r="AC329">
        <v>8255193.9699999997</v>
      </c>
      <c r="AD329">
        <v>6278.67</v>
      </c>
      <c r="AE329">
        <v>10321.14</v>
      </c>
      <c r="AF329">
        <v>8861</v>
      </c>
      <c r="AG329">
        <v>18633</v>
      </c>
      <c r="AH329">
        <v>814712.03</v>
      </c>
      <c r="AI329">
        <v>200028</v>
      </c>
      <c r="AJ329">
        <v>5010.45</v>
      </c>
      <c r="AK329">
        <v>283437</v>
      </c>
      <c r="AL329">
        <v>18672</v>
      </c>
      <c r="AM329">
        <v>21975.8</v>
      </c>
      <c r="AN329">
        <v>45.84</v>
      </c>
      <c r="AO329">
        <v>49.37</v>
      </c>
      <c r="AP329">
        <v>46</v>
      </c>
      <c r="AQ329">
        <v>116</v>
      </c>
      <c r="AR329">
        <v>17580.64</v>
      </c>
      <c r="AS329">
        <v>244</v>
      </c>
      <c r="AT329">
        <v>306791.26</v>
      </c>
      <c r="AU329">
        <v>43473908</v>
      </c>
      <c r="AV329">
        <v>622972</v>
      </c>
      <c r="AW329">
        <v>548836.84</v>
      </c>
      <c r="AX329">
        <v>67.2</v>
      </c>
      <c r="AY329">
        <v>127.41</v>
      </c>
      <c r="AZ329">
        <v>64</v>
      </c>
      <c r="BA329">
        <v>180</v>
      </c>
      <c r="BB329">
        <v>62619.54</v>
      </c>
      <c r="BC329">
        <v>39276</v>
      </c>
      <c r="BD329">
        <v>25858</v>
      </c>
      <c r="BE329">
        <v>21746780</v>
      </c>
      <c r="BF329">
        <v>158911</v>
      </c>
      <c r="BG329">
        <v>477057.98</v>
      </c>
      <c r="BH329">
        <v>80.62</v>
      </c>
      <c r="BI329">
        <v>84.58</v>
      </c>
      <c r="BJ329">
        <v>52</v>
      </c>
      <c r="BK329">
        <v>120</v>
      </c>
      <c r="BL329">
        <v>48989.62</v>
      </c>
      <c r="BM329">
        <v>3173</v>
      </c>
    </row>
    <row r="330" spans="1:65">
      <c r="A330" s="1">
        <v>44159</v>
      </c>
      <c r="B330" s="1">
        <v>44157</v>
      </c>
      <c r="C330">
        <v>116457114.23999999</v>
      </c>
      <c r="D330">
        <v>36426790</v>
      </c>
      <c r="E330">
        <v>2942440</v>
      </c>
      <c r="F330">
        <v>14380742</v>
      </c>
      <c r="G330">
        <v>317459.58</v>
      </c>
      <c r="H330">
        <v>375898370</v>
      </c>
      <c r="I330">
        <v>3785374</v>
      </c>
      <c r="J330">
        <v>6760698.1100000003</v>
      </c>
      <c r="K330">
        <v>12815.76</v>
      </c>
      <c r="L330">
        <v>19205.86</v>
      </c>
      <c r="M330">
        <v>15894</v>
      </c>
      <c r="N330">
        <v>29768</v>
      </c>
      <c r="O330">
        <v>715092.74</v>
      </c>
      <c r="P330">
        <v>148886</v>
      </c>
      <c r="Q330">
        <v>207041.04</v>
      </c>
      <c r="R330">
        <v>15191284</v>
      </c>
      <c r="S330">
        <v>1208172</v>
      </c>
      <c r="T330">
        <v>2913991.14</v>
      </c>
      <c r="U330">
        <v>4777.87</v>
      </c>
      <c r="V330">
        <v>7320.92</v>
      </c>
      <c r="W330">
        <v>8936</v>
      </c>
      <c r="X330">
        <v>17198</v>
      </c>
      <c r="Y330">
        <v>329091.45</v>
      </c>
      <c r="Z330">
        <v>110889</v>
      </c>
      <c r="AA330">
        <v>275881.51</v>
      </c>
      <c r="AB330">
        <v>3278956</v>
      </c>
      <c r="AC330">
        <v>8187633.5999999996</v>
      </c>
      <c r="AD330">
        <v>6314.16</v>
      </c>
      <c r="AE330">
        <v>10199.25</v>
      </c>
      <c r="AF330">
        <v>8914</v>
      </c>
      <c r="AG330">
        <v>18340</v>
      </c>
      <c r="AH330">
        <v>802443.79</v>
      </c>
      <c r="AI330">
        <v>196434</v>
      </c>
      <c r="AJ330">
        <v>5062.25</v>
      </c>
      <c r="AK330">
        <v>276325</v>
      </c>
      <c r="AL330">
        <v>18568</v>
      </c>
      <c r="AM330">
        <v>41544.959999999999</v>
      </c>
      <c r="AN330">
        <v>64.760000000000005</v>
      </c>
      <c r="AO330">
        <v>70.510000000000005</v>
      </c>
      <c r="AP330">
        <v>59</v>
      </c>
      <c r="AQ330">
        <v>122</v>
      </c>
      <c r="AR330">
        <v>33235.97</v>
      </c>
      <c r="AS330">
        <v>229</v>
      </c>
      <c r="AT330">
        <v>311316.26</v>
      </c>
      <c r="AU330">
        <v>40274292</v>
      </c>
      <c r="AV330">
        <v>606320</v>
      </c>
      <c r="AW330">
        <v>636219.47</v>
      </c>
      <c r="AX330">
        <v>58.8</v>
      </c>
      <c r="AY330">
        <v>152.22999999999999</v>
      </c>
      <c r="AZ330">
        <v>56</v>
      </c>
      <c r="BA330">
        <v>236</v>
      </c>
      <c r="BB330">
        <v>71100.17</v>
      </c>
      <c r="BC330">
        <v>46816</v>
      </c>
      <c r="BD330">
        <v>29612.68</v>
      </c>
      <c r="BE330">
        <v>27995061</v>
      </c>
      <c r="BF330">
        <v>230793</v>
      </c>
      <c r="BG330">
        <v>382390.86</v>
      </c>
      <c r="BH330">
        <v>77.56</v>
      </c>
      <c r="BI330">
        <v>81.06</v>
      </c>
      <c r="BJ330">
        <v>55</v>
      </c>
      <c r="BK330">
        <v>115</v>
      </c>
      <c r="BL330">
        <v>40322.15</v>
      </c>
      <c r="BM330">
        <v>2823</v>
      </c>
    </row>
    <row r="331" spans="1:65">
      <c r="A331" s="1">
        <v>44160</v>
      </c>
      <c r="B331" s="1">
        <v>44157</v>
      </c>
      <c r="C331">
        <v>116539235.81999999</v>
      </c>
      <c r="D331">
        <v>34594491</v>
      </c>
      <c r="E331">
        <v>2812456</v>
      </c>
      <c r="F331">
        <v>12821969</v>
      </c>
      <c r="G331">
        <v>334518.56</v>
      </c>
      <c r="H331">
        <v>376890266</v>
      </c>
      <c r="I331">
        <v>3734300</v>
      </c>
      <c r="J331">
        <v>6730384.9000000004</v>
      </c>
      <c r="K331">
        <v>13016.07</v>
      </c>
      <c r="L331">
        <v>19360.18</v>
      </c>
      <c r="M331">
        <v>16197</v>
      </c>
      <c r="N331">
        <v>29979</v>
      </c>
      <c r="O331">
        <v>714816.95</v>
      </c>
      <c r="P331">
        <v>145648</v>
      </c>
      <c r="Q331">
        <v>292422.17</v>
      </c>
      <c r="R331">
        <v>21475431</v>
      </c>
      <c r="S331">
        <v>1435278</v>
      </c>
      <c r="T331">
        <v>3478843.05</v>
      </c>
      <c r="U331">
        <v>6775.97</v>
      </c>
      <c r="V331">
        <v>9991.02</v>
      </c>
      <c r="W331">
        <v>11458</v>
      </c>
      <c r="X331">
        <v>21034</v>
      </c>
      <c r="Y331">
        <v>395078.76</v>
      </c>
      <c r="Z331">
        <v>117715</v>
      </c>
      <c r="AA331">
        <v>277513.99</v>
      </c>
      <c r="AB331">
        <v>3483889</v>
      </c>
      <c r="AC331">
        <v>8255691.5899999999</v>
      </c>
      <c r="AD331">
        <v>6566.04</v>
      </c>
      <c r="AE331">
        <v>10465.24</v>
      </c>
      <c r="AF331">
        <v>9181</v>
      </c>
      <c r="AG331">
        <v>18463</v>
      </c>
      <c r="AH331">
        <v>819845.92</v>
      </c>
      <c r="AI331">
        <v>194200</v>
      </c>
      <c r="AJ331">
        <v>5195.1400000000003</v>
      </c>
      <c r="AK331">
        <v>298831</v>
      </c>
      <c r="AL331">
        <v>18622</v>
      </c>
      <c r="AM331">
        <v>26644.35</v>
      </c>
      <c r="AN331">
        <v>55.47</v>
      </c>
      <c r="AO331">
        <v>58.61</v>
      </c>
      <c r="AP331">
        <v>53</v>
      </c>
      <c r="AQ331">
        <v>126</v>
      </c>
      <c r="AR331">
        <v>21315.48</v>
      </c>
      <c r="AS331">
        <v>271</v>
      </c>
      <c r="AT331">
        <v>350571.3</v>
      </c>
      <c r="AU331">
        <v>45519916</v>
      </c>
      <c r="AV331">
        <v>622438</v>
      </c>
      <c r="AW331">
        <v>620739.81999999995</v>
      </c>
      <c r="AX331">
        <v>58.8</v>
      </c>
      <c r="AY331">
        <v>131.47</v>
      </c>
      <c r="AZ331">
        <v>56</v>
      </c>
      <c r="BA331">
        <v>196</v>
      </c>
      <c r="BB331">
        <v>71139.08</v>
      </c>
      <c r="BC331">
        <v>42480</v>
      </c>
      <c r="BD331">
        <v>26110.22</v>
      </c>
      <c r="BE331">
        <v>17998460</v>
      </c>
      <c r="BF331">
        <v>142390</v>
      </c>
      <c r="BG331">
        <v>359308.75</v>
      </c>
      <c r="BH331">
        <v>85.27</v>
      </c>
      <c r="BI331">
        <v>88.85</v>
      </c>
      <c r="BJ331">
        <v>59</v>
      </c>
      <c r="BK331">
        <v>121</v>
      </c>
      <c r="BL331">
        <v>33073.99</v>
      </c>
      <c r="BM331">
        <v>2495</v>
      </c>
    </row>
    <row r="332" spans="1:65">
      <c r="A332" s="1">
        <v>44161</v>
      </c>
      <c r="B332" s="1">
        <v>44157</v>
      </c>
      <c r="C332">
        <v>100325327.78</v>
      </c>
      <c r="D332">
        <v>32772808</v>
      </c>
      <c r="E332">
        <v>2724007</v>
      </c>
      <c r="F332">
        <v>11436248</v>
      </c>
      <c r="G332">
        <v>460903.11</v>
      </c>
      <c r="H332">
        <v>443092464</v>
      </c>
      <c r="I332">
        <v>4282151</v>
      </c>
      <c r="J332">
        <v>7278874.4000000004</v>
      </c>
      <c r="K332">
        <v>14516.88</v>
      </c>
      <c r="L332">
        <v>21839.58</v>
      </c>
      <c r="M332">
        <v>18263</v>
      </c>
      <c r="N332">
        <v>34211</v>
      </c>
      <c r="O332">
        <v>775473.76</v>
      </c>
      <c r="P332">
        <v>161636</v>
      </c>
      <c r="Q332">
        <v>269201.02</v>
      </c>
      <c r="R332">
        <v>20449920</v>
      </c>
      <c r="S332">
        <v>1370956</v>
      </c>
      <c r="T332">
        <v>3331633.46</v>
      </c>
      <c r="U332">
        <v>6506.39</v>
      </c>
      <c r="V332">
        <v>9650.85</v>
      </c>
      <c r="W332">
        <v>10875</v>
      </c>
      <c r="X332">
        <v>20112</v>
      </c>
      <c r="Y332">
        <v>382749.72</v>
      </c>
      <c r="Z332">
        <v>110454</v>
      </c>
      <c r="AA332">
        <v>229867.37</v>
      </c>
      <c r="AB332">
        <v>3256831</v>
      </c>
      <c r="AC332">
        <v>7383665.4699999997</v>
      </c>
      <c r="AD332">
        <v>6772.48</v>
      </c>
      <c r="AE332">
        <v>10970.24</v>
      </c>
      <c r="AF332">
        <v>8960</v>
      </c>
      <c r="AG332">
        <v>18500</v>
      </c>
      <c r="AH332">
        <v>772554.26</v>
      </c>
      <c r="AI332">
        <v>171456</v>
      </c>
      <c r="AJ332">
        <v>4418.84</v>
      </c>
      <c r="AK332">
        <v>279365</v>
      </c>
      <c r="AL332">
        <v>17221</v>
      </c>
      <c r="AM332">
        <v>28599.93</v>
      </c>
      <c r="AN332">
        <v>42.33</v>
      </c>
      <c r="AO332">
        <v>46.65</v>
      </c>
      <c r="AP332">
        <v>38</v>
      </c>
      <c r="AQ332">
        <v>109</v>
      </c>
      <c r="AR332">
        <v>22879.95</v>
      </c>
      <c r="AS332">
        <v>248</v>
      </c>
      <c r="AT332">
        <v>406001.78</v>
      </c>
      <c r="AU332">
        <v>46099190</v>
      </c>
      <c r="AV332">
        <v>738652</v>
      </c>
      <c r="AW332">
        <v>599918.42000000004</v>
      </c>
      <c r="AX332">
        <v>46.2</v>
      </c>
      <c r="AY332">
        <v>199.85</v>
      </c>
      <c r="AZ332">
        <v>44</v>
      </c>
      <c r="BA332">
        <v>340</v>
      </c>
      <c r="BB332">
        <v>69420.88</v>
      </c>
      <c r="BC332">
        <v>44680</v>
      </c>
      <c r="BD332">
        <v>16176.34</v>
      </c>
      <c r="BE332">
        <v>10867114</v>
      </c>
      <c r="BF332">
        <v>90073</v>
      </c>
      <c r="BG332">
        <v>247698.1</v>
      </c>
      <c r="BH332">
        <v>37.57</v>
      </c>
      <c r="BI332">
        <v>39.68</v>
      </c>
      <c r="BJ332">
        <v>28</v>
      </c>
      <c r="BK332">
        <v>64</v>
      </c>
      <c r="BL332">
        <v>25660.63</v>
      </c>
      <c r="BM332">
        <v>1900</v>
      </c>
    </row>
    <row r="333" spans="1:65">
      <c r="A333" s="1">
        <v>44162</v>
      </c>
      <c r="B333" s="1">
        <v>44157</v>
      </c>
      <c r="C333">
        <v>135792166.02000001</v>
      </c>
      <c r="D333">
        <v>38231633</v>
      </c>
      <c r="E333">
        <v>3258248</v>
      </c>
      <c r="F333">
        <v>13988858</v>
      </c>
      <c r="G333">
        <v>663548.53</v>
      </c>
      <c r="H333">
        <v>524794577</v>
      </c>
      <c r="I333">
        <v>4833560</v>
      </c>
      <c r="J333">
        <v>10379930.34</v>
      </c>
      <c r="K333">
        <v>22659.33</v>
      </c>
      <c r="L333">
        <v>33314.370000000003</v>
      </c>
      <c r="M333">
        <v>28247</v>
      </c>
      <c r="N333">
        <v>51425</v>
      </c>
      <c r="O333">
        <v>1127680.8899999999</v>
      </c>
      <c r="P333">
        <v>215451</v>
      </c>
      <c r="Q333">
        <v>334029.53999999998</v>
      </c>
      <c r="R333">
        <v>25522769</v>
      </c>
      <c r="S333">
        <v>1716497</v>
      </c>
      <c r="T333">
        <v>4877111.37</v>
      </c>
      <c r="U333">
        <v>9727.23</v>
      </c>
      <c r="V333">
        <v>14259.9</v>
      </c>
      <c r="W333">
        <v>16771</v>
      </c>
      <c r="X333">
        <v>30524</v>
      </c>
      <c r="Y333">
        <v>638895.93999999994</v>
      </c>
      <c r="Z333">
        <v>152631</v>
      </c>
      <c r="AA333">
        <v>335555.79</v>
      </c>
      <c r="AB333">
        <v>3953481</v>
      </c>
      <c r="AC333">
        <v>11232795.439999999</v>
      </c>
      <c r="AD333">
        <v>12065.04</v>
      </c>
      <c r="AE333">
        <v>18843.689999999999</v>
      </c>
      <c r="AF333">
        <v>16189</v>
      </c>
      <c r="AG333">
        <v>31983</v>
      </c>
      <c r="AH333">
        <v>1129795.6100000001</v>
      </c>
      <c r="AI333">
        <v>236035</v>
      </c>
      <c r="AJ333">
        <v>4471.8500000000004</v>
      </c>
      <c r="AK333">
        <v>242683</v>
      </c>
      <c r="AL333">
        <v>15790</v>
      </c>
      <c r="AM333">
        <v>26950.61</v>
      </c>
      <c r="AN333">
        <v>50.25</v>
      </c>
      <c r="AO333">
        <v>58.87</v>
      </c>
      <c r="AP333">
        <v>42</v>
      </c>
      <c r="AQ333">
        <v>115</v>
      </c>
      <c r="AR333">
        <v>21560.49</v>
      </c>
      <c r="AS333">
        <v>254</v>
      </c>
      <c r="AT333">
        <v>432218.64</v>
      </c>
      <c r="AU333">
        <v>42754488</v>
      </c>
      <c r="AV333">
        <v>682038</v>
      </c>
      <c r="AW333">
        <v>649443.86</v>
      </c>
      <c r="AX333">
        <v>54.6</v>
      </c>
      <c r="AY333">
        <v>170.87</v>
      </c>
      <c r="AZ333">
        <v>52</v>
      </c>
      <c r="BA333">
        <v>276</v>
      </c>
      <c r="BB333">
        <v>71324.820000000007</v>
      </c>
      <c r="BC333">
        <v>42436</v>
      </c>
      <c r="BD333">
        <v>19308.240000000002</v>
      </c>
      <c r="BE333">
        <v>11986172</v>
      </c>
      <c r="BF333">
        <v>98651</v>
      </c>
      <c r="BG333">
        <v>373923.83</v>
      </c>
      <c r="BH333">
        <v>50.01</v>
      </c>
      <c r="BI333">
        <v>53.57</v>
      </c>
      <c r="BJ333">
        <v>36</v>
      </c>
      <c r="BK333">
        <v>97</v>
      </c>
      <c r="BL333">
        <v>40557.339999999997</v>
      </c>
      <c r="BM333">
        <v>2254</v>
      </c>
    </row>
    <row r="334" spans="1:65">
      <c r="A334" s="1">
        <v>44163</v>
      </c>
      <c r="B334" s="1">
        <v>44157</v>
      </c>
      <c r="C334">
        <v>111804827.34</v>
      </c>
      <c r="D334">
        <v>35250422</v>
      </c>
      <c r="E334">
        <v>3116665</v>
      </c>
      <c r="F334">
        <v>12764363</v>
      </c>
      <c r="G334">
        <v>474714.34</v>
      </c>
      <c r="H334">
        <v>438720590</v>
      </c>
      <c r="I334">
        <v>4415611</v>
      </c>
      <c r="J334">
        <v>8012410.5</v>
      </c>
      <c r="K334">
        <v>17945.400000000001</v>
      </c>
      <c r="L334">
        <v>26512.959999999999</v>
      </c>
      <c r="M334">
        <v>22496</v>
      </c>
      <c r="N334">
        <v>41148</v>
      </c>
      <c r="O334">
        <v>878859.7</v>
      </c>
      <c r="P334">
        <v>184780</v>
      </c>
      <c r="Q334">
        <v>301918.21999999997</v>
      </c>
      <c r="R334">
        <v>23692500</v>
      </c>
      <c r="S334">
        <v>1583965</v>
      </c>
      <c r="T334">
        <v>4059038.19</v>
      </c>
      <c r="U334">
        <v>8445.86</v>
      </c>
      <c r="V334">
        <v>12352.28</v>
      </c>
      <c r="W334">
        <v>14205</v>
      </c>
      <c r="X334">
        <v>25882</v>
      </c>
      <c r="Y334">
        <v>493659.34</v>
      </c>
      <c r="Z334">
        <v>135829</v>
      </c>
      <c r="AA334">
        <v>247812.13</v>
      </c>
      <c r="AB334">
        <v>3354304</v>
      </c>
      <c r="AC334">
        <v>8020302.6399999997</v>
      </c>
      <c r="AD334">
        <v>8259.08</v>
      </c>
      <c r="AE334">
        <v>13063.53</v>
      </c>
      <c r="AF334">
        <v>11251</v>
      </c>
      <c r="AG334">
        <v>22518</v>
      </c>
      <c r="AH334">
        <v>847364.68</v>
      </c>
      <c r="AI334">
        <v>201479</v>
      </c>
      <c r="AJ334">
        <v>5416.54</v>
      </c>
      <c r="AK334">
        <v>279223</v>
      </c>
      <c r="AL334">
        <v>19142</v>
      </c>
      <c r="AM334">
        <v>33878.22</v>
      </c>
      <c r="AN334">
        <v>53.14</v>
      </c>
      <c r="AO334">
        <v>58.67</v>
      </c>
      <c r="AP334">
        <v>47</v>
      </c>
      <c r="AQ334">
        <v>140</v>
      </c>
      <c r="AR334">
        <v>27102.58</v>
      </c>
      <c r="AS334">
        <v>296</v>
      </c>
      <c r="AT334">
        <v>440264.82</v>
      </c>
      <c r="AU334">
        <v>47305798</v>
      </c>
      <c r="AV334">
        <v>704882</v>
      </c>
      <c r="AW334">
        <v>526870.73</v>
      </c>
      <c r="AX334">
        <v>46.2</v>
      </c>
      <c r="AY334">
        <v>166.63</v>
      </c>
      <c r="AZ334">
        <v>44</v>
      </c>
      <c r="BA334">
        <v>276</v>
      </c>
      <c r="BB334">
        <v>61740.49</v>
      </c>
      <c r="BC334">
        <v>41052</v>
      </c>
      <c r="BD334">
        <v>24997.43</v>
      </c>
      <c r="BE334">
        <v>19344411</v>
      </c>
      <c r="BF334">
        <v>150056</v>
      </c>
      <c r="BG334">
        <v>304997.19</v>
      </c>
      <c r="BH334">
        <v>65.5</v>
      </c>
      <c r="BI334">
        <v>68.489999999999995</v>
      </c>
      <c r="BJ334">
        <v>42</v>
      </c>
      <c r="BK334">
        <v>93</v>
      </c>
      <c r="BL334">
        <v>32010.26</v>
      </c>
      <c r="BM334">
        <v>2352</v>
      </c>
    </row>
    <row r="335" spans="1:65">
      <c r="A335" s="1">
        <v>44164</v>
      </c>
      <c r="B335" s="1">
        <v>44164</v>
      </c>
      <c r="C335">
        <v>123263734.25</v>
      </c>
      <c r="D335">
        <v>36767202</v>
      </c>
      <c r="E335">
        <v>3193931</v>
      </c>
      <c r="F335">
        <v>14381512</v>
      </c>
      <c r="G335">
        <v>525402.88</v>
      </c>
      <c r="H335">
        <v>453645203</v>
      </c>
      <c r="I335">
        <v>4604522</v>
      </c>
      <c r="J335">
        <v>8838398.6199999992</v>
      </c>
      <c r="K335">
        <v>18982.43</v>
      </c>
      <c r="L335">
        <v>28246.59</v>
      </c>
      <c r="M335">
        <v>23766</v>
      </c>
      <c r="N335">
        <v>43921</v>
      </c>
      <c r="O335">
        <v>978123.08</v>
      </c>
      <c r="P335">
        <v>201496</v>
      </c>
      <c r="Q335">
        <v>294849.42</v>
      </c>
      <c r="R335">
        <v>23564311</v>
      </c>
      <c r="S335">
        <v>1579780</v>
      </c>
      <c r="T335">
        <v>4060731.09</v>
      </c>
      <c r="U335">
        <v>8230.26</v>
      </c>
      <c r="V335">
        <v>12253.07</v>
      </c>
      <c r="W335">
        <v>13941</v>
      </c>
      <c r="X335">
        <v>26015</v>
      </c>
      <c r="Y335">
        <v>494578.67</v>
      </c>
      <c r="Z335">
        <v>138827</v>
      </c>
      <c r="AA335">
        <v>301198.59000000003</v>
      </c>
      <c r="AB335">
        <v>3849533</v>
      </c>
      <c r="AC335">
        <v>9108930.5899999999</v>
      </c>
      <c r="AD335">
        <v>9841.17</v>
      </c>
      <c r="AE335">
        <v>15603.52</v>
      </c>
      <c r="AF335">
        <v>12911</v>
      </c>
      <c r="AG335">
        <v>26065</v>
      </c>
      <c r="AH335">
        <v>936710.2</v>
      </c>
      <c r="AI335">
        <v>231980</v>
      </c>
      <c r="AJ335">
        <v>4472.21</v>
      </c>
      <c r="AK335">
        <v>250694</v>
      </c>
      <c r="AL335">
        <v>18500</v>
      </c>
      <c r="AM335">
        <v>34820.06</v>
      </c>
      <c r="AN335">
        <v>56.43</v>
      </c>
      <c r="AO335">
        <v>63.86</v>
      </c>
      <c r="AP335">
        <v>48</v>
      </c>
      <c r="AQ335">
        <v>141</v>
      </c>
      <c r="AR335">
        <v>27856.05</v>
      </c>
      <c r="AS335">
        <v>312</v>
      </c>
      <c r="AT335">
        <v>434494.22</v>
      </c>
      <c r="AU335">
        <v>49241000</v>
      </c>
      <c r="AV335">
        <v>782578</v>
      </c>
      <c r="AW335">
        <v>596541.44999999995</v>
      </c>
      <c r="AX335">
        <v>109.2</v>
      </c>
      <c r="AY335">
        <v>244.16</v>
      </c>
      <c r="AZ335">
        <v>104</v>
      </c>
      <c r="BA335">
        <v>364</v>
      </c>
      <c r="BB335">
        <v>71591.460000000006</v>
      </c>
      <c r="BC335">
        <v>46796</v>
      </c>
      <c r="BD335">
        <v>22640.13</v>
      </c>
      <c r="BE335">
        <v>16839329</v>
      </c>
      <c r="BF335">
        <v>138272</v>
      </c>
      <c r="BG335">
        <v>332255.06</v>
      </c>
      <c r="BH335">
        <v>64.25</v>
      </c>
      <c r="BI335">
        <v>67.459999999999994</v>
      </c>
      <c r="BJ335">
        <v>46</v>
      </c>
      <c r="BK335">
        <v>100</v>
      </c>
      <c r="BL335">
        <v>35544.949999999997</v>
      </c>
      <c r="BM335">
        <v>2402</v>
      </c>
    </row>
    <row r="336" spans="1:65">
      <c r="A336" s="1">
        <v>44165</v>
      </c>
      <c r="B336" s="1">
        <v>44164</v>
      </c>
      <c r="C336">
        <v>148528664.31999999</v>
      </c>
      <c r="D336">
        <v>41063545</v>
      </c>
      <c r="E336">
        <v>3280126</v>
      </c>
      <c r="F336">
        <v>16883602</v>
      </c>
      <c r="G336">
        <v>858059.46</v>
      </c>
      <c r="H336">
        <v>534875955</v>
      </c>
      <c r="I336">
        <v>4881431</v>
      </c>
      <c r="J336">
        <v>11490346.26</v>
      </c>
      <c r="K336">
        <v>23135.25</v>
      </c>
      <c r="L336">
        <v>33737.85</v>
      </c>
      <c r="M336">
        <v>28423</v>
      </c>
      <c r="N336">
        <v>51403</v>
      </c>
      <c r="O336">
        <v>1224139.17</v>
      </c>
      <c r="P336">
        <v>229343</v>
      </c>
      <c r="Q336">
        <v>294204.53999999998</v>
      </c>
      <c r="R336">
        <v>21275505</v>
      </c>
      <c r="S336">
        <v>1570867</v>
      </c>
      <c r="T336">
        <v>4661152.17</v>
      </c>
      <c r="U336">
        <v>8918.41</v>
      </c>
      <c r="V336">
        <v>13057.43</v>
      </c>
      <c r="W336">
        <v>16107</v>
      </c>
      <c r="X336">
        <v>29276</v>
      </c>
      <c r="Y336">
        <v>545840.53</v>
      </c>
      <c r="Z336">
        <v>159431</v>
      </c>
      <c r="AA336">
        <v>394846.96</v>
      </c>
      <c r="AB336">
        <v>4005261</v>
      </c>
      <c r="AC336">
        <v>12145493.640000001</v>
      </c>
      <c r="AD336">
        <v>12404.2</v>
      </c>
      <c r="AE336">
        <v>19259.25</v>
      </c>
      <c r="AF336">
        <v>16579</v>
      </c>
      <c r="AG336">
        <v>33055</v>
      </c>
      <c r="AH336">
        <v>1268050.32</v>
      </c>
      <c r="AI336">
        <v>266938</v>
      </c>
      <c r="AJ336">
        <v>4997.2299999999996</v>
      </c>
      <c r="AK336">
        <v>248602</v>
      </c>
      <c r="AL336">
        <v>17602</v>
      </c>
      <c r="AM336">
        <v>33414.75</v>
      </c>
      <c r="AN336">
        <v>54.63</v>
      </c>
      <c r="AO336">
        <v>62.5</v>
      </c>
      <c r="AP336">
        <v>49</v>
      </c>
      <c r="AQ336">
        <v>126</v>
      </c>
      <c r="AR336">
        <v>26731.8</v>
      </c>
      <c r="AS336">
        <v>263</v>
      </c>
      <c r="AT336">
        <v>637531.38</v>
      </c>
      <c r="AU336">
        <v>69238110</v>
      </c>
      <c r="AV336">
        <v>1085529</v>
      </c>
      <c r="AW336">
        <v>643307.36</v>
      </c>
      <c r="AX336">
        <v>71.400000000000006</v>
      </c>
      <c r="AY336">
        <v>202.21</v>
      </c>
      <c r="AZ336">
        <v>68</v>
      </c>
      <c r="BA336">
        <v>320</v>
      </c>
      <c r="BB336">
        <v>73376.37</v>
      </c>
      <c r="BC336">
        <v>45712</v>
      </c>
      <c r="BD336">
        <v>20276.580000000002</v>
      </c>
      <c r="BE336">
        <v>12165193</v>
      </c>
      <c r="BF336">
        <v>85342</v>
      </c>
      <c r="BG336">
        <v>271117.69</v>
      </c>
      <c r="BH336">
        <v>47.88</v>
      </c>
      <c r="BI336">
        <v>50.67</v>
      </c>
      <c r="BJ336">
        <v>35</v>
      </c>
      <c r="BK336">
        <v>83</v>
      </c>
      <c r="BL336">
        <v>28323.93</v>
      </c>
      <c r="BM336">
        <v>2112</v>
      </c>
    </row>
    <row r="337" spans="1:65">
      <c r="A337" s="1">
        <v>44166</v>
      </c>
      <c r="B337" s="1">
        <v>44164</v>
      </c>
      <c r="C337">
        <v>130642670.31</v>
      </c>
      <c r="D337">
        <v>38197758</v>
      </c>
      <c r="E337">
        <v>3067361</v>
      </c>
      <c r="F337">
        <v>15130562</v>
      </c>
      <c r="G337">
        <v>422181.71</v>
      </c>
      <c r="H337">
        <v>377688092</v>
      </c>
      <c r="I337">
        <v>3792315</v>
      </c>
      <c r="J337">
        <v>8539106.0399999991</v>
      </c>
      <c r="K337">
        <v>17107.099999999999</v>
      </c>
      <c r="L337">
        <v>24988.09</v>
      </c>
      <c r="M337">
        <v>21130</v>
      </c>
      <c r="N337">
        <v>38235</v>
      </c>
      <c r="O337">
        <v>919160.69</v>
      </c>
      <c r="P337">
        <v>183001</v>
      </c>
      <c r="Q337">
        <v>293615.05</v>
      </c>
      <c r="R337">
        <v>20091625</v>
      </c>
      <c r="S337">
        <v>793345</v>
      </c>
      <c r="T337">
        <v>2396392.02</v>
      </c>
      <c r="U337">
        <v>5939.01</v>
      </c>
      <c r="V337">
        <v>8475.41</v>
      </c>
      <c r="W337">
        <v>8117</v>
      </c>
      <c r="X337">
        <v>13788</v>
      </c>
      <c r="Y337">
        <v>284060.58</v>
      </c>
      <c r="Z337">
        <v>67597</v>
      </c>
      <c r="AA337">
        <v>323369.89</v>
      </c>
      <c r="AB337">
        <v>3400390</v>
      </c>
      <c r="AC337">
        <v>9400261.8699999992</v>
      </c>
      <c r="AD337">
        <v>8181.09</v>
      </c>
      <c r="AE337">
        <v>12927.91</v>
      </c>
      <c r="AF337">
        <v>11401</v>
      </c>
      <c r="AG337">
        <v>23145</v>
      </c>
      <c r="AH337">
        <v>950871.21</v>
      </c>
      <c r="AI337">
        <v>228396</v>
      </c>
      <c r="AJ337">
        <v>5036.8500000000004</v>
      </c>
      <c r="AK337">
        <v>282196</v>
      </c>
      <c r="AL337">
        <v>17943</v>
      </c>
      <c r="AM337">
        <v>32139.45</v>
      </c>
      <c r="AN337">
        <v>71.81</v>
      </c>
      <c r="AO337">
        <v>76.89</v>
      </c>
      <c r="AP337">
        <v>59</v>
      </c>
      <c r="AQ337">
        <v>131</v>
      </c>
      <c r="AR337">
        <v>25711.56</v>
      </c>
      <c r="AS337">
        <v>243</v>
      </c>
      <c r="AT337">
        <v>463158.78</v>
      </c>
      <c r="AU337">
        <v>57492186</v>
      </c>
      <c r="AV337">
        <v>1000305</v>
      </c>
      <c r="AW337">
        <v>630988.05000000005</v>
      </c>
      <c r="AX337">
        <v>42</v>
      </c>
      <c r="AY337">
        <v>158.27000000000001</v>
      </c>
      <c r="AZ337">
        <v>40</v>
      </c>
      <c r="BA337">
        <v>264</v>
      </c>
      <c r="BB337">
        <v>72342.81</v>
      </c>
      <c r="BC337">
        <v>48644</v>
      </c>
      <c r="BD337">
        <v>29154.66</v>
      </c>
      <c r="BE337">
        <v>21810661</v>
      </c>
      <c r="BF337">
        <v>136607</v>
      </c>
      <c r="BG337">
        <v>375645.32</v>
      </c>
      <c r="BH337">
        <v>90.81</v>
      </c>
      <c r="BI337">
        <v>95.39</v>
      </c>
      <c r="BJ337">
        <v>60</v>
      </c>
      <c r="BK337">
        <v>139</v>
      </c>
      <c r="BL337">
        <v>40373.35</v>
      </c>
      <c r="BM337">
        <v>2941</v>
      </c>
    </row>
    <row r="338" spans="1:65">
      <c r="A338" s="1">
        <v>44167</v>
      </c>
      <c r="B338" s="1">
        <v>44164</v>
      </c>
      <c r="C338">
        <v>125476201.86</v>
      </c>
      <c r="D338">
        <v>37581136</v>
      </c>
      <c r="E338">
        <v>3046632</v>
      </c>
      <c r="F338">
        <v>14681275</v>
      </c>
      <c r="G338">
        <v>351300.55</v>
      </c>
      <c r="H338">
        <v>363711475</v>
      </c>
      <c r="I338">
        <v>3675940</v>
      </c>
      <c r="J338">
        <v>8017120.9500000002</v>
      </c>
      <c r="K338">
        <v>16515.97</v>
      </c>
      <c r="L338">
        <v>24122.94</v>
      </c>
      <c r="M338">
        <v>20448</v>
      </c>
      <c r="N338">
        <v>36961</v>
      </c>
      <c r="O338">
        <v>872554.72</v>
      </c>
      <c r="P338">
        <v>174944</v>
      </c>
      <c r="Q338">
        <v>203164.57</v>
      </c>
      <c r="R338">
        <v>20277287</v>
      </c>
      <c r="S338">
        <v>627791</v>
      </c>
      <c r="T338">
        <v>1267526.8400000001</v>
      </c>
      <c r="U338">
        <v>2819.12</v>
      </c>
      <c r="V338">
        <v>4119.08</v>
      </c>
      <c r="W338">
        <v>3759</v>
      </c>
      <c r="X338">
        <v>6522</v>
      </c>
      <c r="Y338">
        <v>143937.22</v>
      </c>
      <c r="Z338">
        <v>33784</v>
      </c>
      <c r="AA338">
        <v>289140.71999999997</v>
      </c>
      <c r="AB338">
        <v>3230170</v>
      </c>
      <c r="AC338">
        <v>9000474.3100000005</v>
      </c>
      <c r="AD338">
        <v>8082.54</v>
      </c>
      <c r="AE338">
        <v>12620.04</v>
      </c>
      <c r="AF338">
        <v>11148</v>
      </c>
      <c r="AG338">
        <v>22406</v>
      </c>
      <c r="AH338">
        <v>928850.4</v>
      </c>
      <c r="AI338">
        <v>219777</v>
      </c>
      <c r="AJ338">
        <v>3871.87</v>
      </c>
      <c r="AK338">
        <v>218772</v>
      </c>
      <c r="AL338">
        <v>13722</v>
      </c>
      <c r="AM338">
        <v>35807.199999999997</v>
      </c>
      <c r="AN338">
        <v>64.87</v>
      </c>
      <c r="AO338">
        <v>72.2</v>
      </c>
      <c r="AP338">
        <v>54</v>
      </c>
      <c r="AQ338">
        <v>145</v>
      </c>
      <c r="AR338">
        <v>28645.759999999998</v>
      </c>
      <c r="AS338">
        <v>310</v>
      </c>
      <c r="AT338">
        <v>468008.64</v>
      </c>
      <c r="AU338">
        <v>56530992</v>
      </c>
      <c r="AV338">
        <v>1116201</v>
      </c>
      <c r="AW338">
        <v>648571.17000000004</v>
      </c>
      <c r="AX338">
        <v>58.8</v>
      </c>
      <c r="AY338">
        <v>197.91</v>
      </c>
      <c r="AZ338">
        <v>56</v>
      </c>
      <c r="BA338">
        <v>324</v>
      </c>
      <c r="BB338">
        <v>75197.41</v>
      </c>
      <c r="BC338">
        <v>48704</v>
      </c>
      <c r="BD338">
        <v>31003.47</v>
      </c>
      <c r="BE338">
        <v>23795942</v>
      </c>
      <c r="BF338">
        <v>164969</v>
      </c>
      <c r="BG338">
        <v>430518.69</v>
      </c>
      <c r="BH338">
        <v>97.58</v>
      </c>
      <c r="BI338">
        <v>101.84</v>
      </c>
      <c r="BJ338">
        <v>62</v>
      </c>
      <c r="BK338">
        <v>136</v>
      </c>
      <c r="BL338">
        <v>47216</v>
      </c>
      <c r="BM338">
        <v>3206</v>
      </c>
    </row>
    <row r="339" spans="1:65">
      <c r="A339" s="1">
        <v>44168</v>
      </c>
      <c r="B339" s="1">
        <v>44164</v>
      </c>
      <c r="C339">
        <v>123758984.54000001</v>
      </c>
      <c r="D339">
        <v>37391980</v>
      </c>
      <c r="E339">
        <v>3075007</v>
      </c>
      <c r="F339">
        <v>14292291</v>
      </c>
      <c r="G339">
        <v>458514.1</v>
      </c>
      <c r="H339">
        <v>396574384</v>
      </c>
      <c r="I339">
        <v>3913154</v>
      </c>
      <c r="J339">
        <v>8496496.4000000004</v>
      </c>
      <c r="K339">
        <v>17871.3</v>
      </c>
      <c r="L339">
        <v>25976.25</v>
      </c>
      <c r="M339">
        <v>22168</v>
      </c>
      <c r="N339">
        <v>39775</v>
      </c>
      <c r="O339">
        <v>927215.65</v>
      </c>
      <c r="P339">
        <v>183463</v>
      </c>
      <c r="Q339">
        <v>209281.05</v>
      </c>
      <c r="R339">
        <v>22610660</v>
      </c>
      <c r="S339">
        <v>668701</v>
      </c>
      <c r="T339">
        <v>935805.82</v>
      </c>
      <c r="U339">
        <v>1695.66</v>
      </c>
      <c r="V339">
        <v>2561.2600000000002</v>
      </c>
      <c r="W339">
        <v>2321</v>
      </c>
      <c r="X339">
        <v>4213</v>
      </c>
      <c r="Y339">
        <v>101856.7</v>
      </c>
      <c r="Z339">
        <v>27598</v>
      </c>
      <c r="AA339">
        <v>286502.77</v>
      </c>
      <c r="AB339">
        <v>3328285</v>
      </c>
      <c r="AC339">
        <v>8808086.4000000004</v>
      </c>
      <c r="AD339">
        <v>8088.3</v>
      </c>
      <c r="AE339">
        <v>12570.46</v>
      </c>
      <c r="AF339">
        <v>11177</v>
      </c>
      <c r="AG339">
        <v>22332</v>
      </c>
      <c r="AH339">
        <v>919560.38</v>
      </c>
      <c r="AI339">
        <v>221863</v>
      </c>
      <c r="AJ339">
        <v>5148.51</v>
      </c>
      <c r="AK339">
        <v>275738</v>
      </c>
      <c r="AL339">
        <v>19245</v>
      </c>
      <c r="AM339">
        <v>42704.85</v>
      </c>
      <c r="AN339">
        <v>82.41</v>
      </c>
      <c r="AO339">
        <v>86.31</v>
      </c>
      <c r="AP339">
        <v>65</v>
      </c>
      <c r="AQ339">
        <v>172</v>
      </c>
      <c r="AR339">
        <v>34163.879999999997</v>
      </c>
      <c r="AS339">
        <v>359</v>
      </c>
      <c r="AT339">
        <v>455702.97</v>
      </c>
      <c r="AU339">
        <v>53637966</v>
      </c>
      <c r="AV339">
        <v>1067028</v>
      </c>
      <c r="AW339">
        <v>823622.87</v>
      </c>
      <c r="AX339">
        <v>71.400000000000006</v>
      </c>
      <c r="AY339">
        <v>281.11</v>
      </c>
      <c r="AZ339">
        <v>68</v>
      </c>
      <c r="BA339">
        <v>472</v>
      </c>
      <c r="BB339">
        <v>93155.07</v>
      </c>
      <c r="BC339">
        <v>58596</v>
      </c>
      <c r="BD339">
        <v>29713.85</v>
      </c>
      <c r="BE339">
        <v>17482115</v>
      </c>
      <c r="BF339">
        <v>148210</v>
      </c>
      <c r="BG339">
        <v>369367.51</v>
      </c>
      <c r="BH339">
        <v>90.35</v>
      </c>
      <c r="BI339">
        <v>94.85</v>
      </c>
      <c r="BJ339">
        <v>60</v>
      </c>
      <c r="BK339">
        <v>137</v>
      </c>
      <c r="BL339">
        <v>40031.39</v>
      </c>
      <c r="BM339">
        <v>3372</v>
      </c>
    </row>
    <row r="340" spans="1:65">
      <c r="A340" s="1">
        <v>44169</v>
      </c>
      <c r="B340" s="1">
        <v>44164</v>
      </c>
      <c r="C340">
        <v>123765496.34999999</v>
      </c>
      <c r="D340">
        <v>37669877</v>
      </c>
      <c r="E340">
        <v>3241937</v>
      </c>
      <c r="F340">
        <v>14897260</v>
      </c>
      <c r="G340">
        <v>408850.1</v>
      </c>
      <c r="H340">
        <v>395990103</v>
      </c>
      <c r="I340">
        <v>3848713</v>
      </c>
      <c r="J340">
        <v>8164022.04</v>
      </c>
      <c r="K340">
        <v>17267.080000000002</v>
      </c>
      <c r="L340">
        <v>25053.13</v>
      </c>
      <c r="M340">
        <v>21526</v>
      </c>
      <c r="N340">
        <v>38451</v>
      </c>
      <c r="O340">
        <v>891133.67</v>
      </c>
      <c r="P340">
        <v>177445</v>
      </c>
      <c r="Q340">
        <v>217419.34</v>
      </c>
      <c r="R340">
        <v>19068261</v>
      </c>
      <c r="S340">
        <v>614083</v>
      </c>
      <c r="T340">
        <v>911697.91</v>
      </c>
      <c r="U340">
        <v>1772.91</v>
      </c>
      <c r="V340">
        <v>2662.07</v>
      </c>
      <c r="W340">
        <v>2423</v>
      </c>
      <c r="X340">
        <v>4334</v>
      </c>
      <c r="Y340">
        <v>101437.44</v>
      </c>
      <c r="Z340">
        <v>27641</v>
      </c>
      <c r="AA340">
        <v>312137.64</v>
      </c>
      <c r="AB340">
        <v>3537000</v>
      </c>
      <c r="AC340">
        <v>9493652.8100000005</v>
      </c>
      <c r="AD340">
        <v>10484.26</v>
      </c>
      <c r="AE340">
        <v>15796.95</v>
      </c>
      <c r="AF340">
        <v>13654</v>
      </c>
      <c r="AG340">
        <v>26406</v>
      </c>
      <c r="AH340">
        <v>1021414.49</v>
      </c>
      <c r="AI340">
        <v>235101</v>
      </c>
      <c r="AJ340">
        <v>3200.06</v>
      </c>
      <c r="AK340">
        <v>162519</v>
      </c>
      <c r="AL340">
        <v>10787</v>
      </c>
      <c r="AM340">
        <v>30745.57</v>
      </c>
      <c r="AN340">
        <v>52.87</v>
      </c>
      <c r="AO340">
        <v>59.47</v>
      </c>
      <c r="AP340">
        <v>46</v>
      </c>
      <c r="AQ340">
        <v>130</v>
      </c>
      <c r="AR340">
        <v>24596.45</v>
      </c>
      <c r="AS340">
        <v>275</v>
      </c>
      <c r="AT340">
        <v>422956.08</v>
      </c>
      <c r="AU340">
        <v>50798541</v>
      </c>
      <c r="AV340">
        <v>1034418</v>
      </c>
      <c r="AW340">
        <v>738136.17</v>
      </c>
      <c r="AX340">
        <v>84</v>
      </c>
      <c r="AY340">
        <v>260.49</v>
      </c>
      <c r="AZ340">
        <v>80</v>
      </c>
      <c r="BA340">
        <v>420</v>
      </c>
      <c r="BB340">
        <v>86337.11</v>
      </c>
      <c r="BC340">
        <v>54176</v>
      </c>
      <c r="BD340">
        <v>30150.71</v>
      </c>
      <c r="BE340">
        <v>17780417</v>
      </c>
      <c r="BF340">
        <v>151283</v>
      </c>
      <c r="BG340">
        <v>424852.19</v>
      </c>
      <c r="BH340">
        <v>94.83</v>
      </c>
      <c r="BI340">
        <v>100.39</v>
      </c>
      <c r="BJ340">
        <v>69</v>
      </c>
      <c r="BK340">
        <v>165</v>
      </c>
      <c r="BL340">
        <v>42741.61</v>
      </c>
      <c r="BM340">
        <v>3547</v>
      </c>
    </row>
    <row r="341" spans="1:65">
      <c r="A341" s="1">
        <v>44170</v>
      </c>
      <c r="B341" s="1">
        <v>44164</v>
      </c>
      <c r="C341">
        <v>117755840.16</v>
      </c>
      <c r="D341">
        <v>36649318</v>
      </c>
      <c r="E341">
        <v>3507915</v>
      </c>
      <c r="F341">
        <v>13842824</v>
      </c>
      <c r="G341">
        <v>465285.73</v>
      </c>
      <c r="H341">
        <v>433166732</v>
      </c>
      <c r="I341">
        <v>4379782</v>
      </c>
      <c r="J341">
        <v>9005585.8399999999</v>
      </c>
      <c r="K341">
        <v>19995.97</v>
      </c>
      <c r="L341">
        <v>29194.12</v>
      </c>
      <c r="M341">
        <v>25066</v>
      </c>
      <c r="N341">
        <v>45091</v>
      </c>
      <c r="O341">
        <v>999526.48</v>
      </c>
      <c r="P341">
        <v>206764</v>
      </c>
      <c r="Q341">
        <v>270944.15999999997</v>
      </c>
      <c r="R341">
        <v>20296645</v>
      </c>
      <c r="S341">
        <v>682027</v>
      </c>
      <c r="T341">
        <v>1056989.1399999999</v>
      </c>
      <c r="U341">
        <v>2170.9</v>
      </c>
      <c r="V341">
        <v>3257.08</v>
      </c>
      <c r="W341">
        <v>2941</v>
      </c>
      <c r="X341">
        <v>5265</v>
      </c>
      <c r="Y341">
        <v>119848.74</v>
      </c>
      <c r="Z341">
        <v>33228</v>
      </c>
      <c r="AA341">
        <v>288839.90000000002</v>
      </c>
      <c r="AB341">
        <v>3681832</v>
      </c>
      <c r="AC341">
        <v>8699383.3900000006</v>
      </c>
      <c r="AD341">
        <v>9556.73</v>
      </c>
      <c r="AE341">
        <v>14651.1</v>
      </c>
      <c r="AF341">
        <v>12627</v>
      </c>
      <c r="AG341">
        <v>25079</v>
      </c>
      <c r="AH341">
        <v>928643.28</v>
      </c>
      <c r="AI341">
        <v>229923</v>
      </c>
      <c r="AJ341">
        <v>5378.37</v>
      </c>
      <c r="AK341">
        <v>265309</v>
      </c>
      <c r="AL341">
        <v>18934</v>
      </c>
      <c r="AM341">
        <v>31086.29</v>
      </c>
      <c r="AN341">
        <v>52.78</v>
      </c>
      <c r="AO341">
        <v>59.63</v>
      </c>
      <c r="AP341">
        <v>47</v>
      </c>
      <c r="AQ341">
        <v>130</v>
      </c>
      <c r="AR341">
        <v>24869.03</v>
      </c>
      <c r="AS341">
        <v>291</v>
      </c>
      <c r="AT341">
        <v>432955.77</v>
      </c>
      <c r="AU341">
        <v>53740278</v>
      </c>
      <c r="AV341">
        <v>1150530</v>
      </c>
      <c r="AW341">
        <v>773493.16</v>
      </c>
      <c r="AX341">
        <v>142.80000000000001</v>
      </c>
      <c r="AY341">
        <v>350.43</v>
      </c>
      <c r="AZ341">
        <v>136</v>
      </c>
      <c r="BA341">
        <v>536</v>
      </c>
      <c r="BB341">
        <v>89574.96</v>
      </c>
      <c r="BC341">
        <v>57968</v>
      </c>
      <c r="BD341">
        <v>31135.88</v>
      </c>
      <c r="BE341">
        <v>20156039</v>
      </c>
      <c r="BF341">
        <v>157453</v>
      </c>
      <c r="BG341">
        <v>471345.39</v>
      </c>
      <c r="BH341">
        <v>89.05</v>
      </c>
      <c r="BI341">
        <v>94.35</v>
      </c>
      <c r="BJ341">
        <v>61</v>
      </c>
      <c r="BK341">
        <v>152</v>
      </c>
      <c r="BL341">
        <v>52651</v>
      </c>
      <c r="BM341">
        <v>3421</v>
      </c>
    </row>
    <row r="342" spans="1:65">
      <c r="A342" s="1">
        <v>44171</v>
      </c>
      <c r="B342" s="1">
        <v>44171</v>
      </c>
      <c r="C342">
        <v>129081129.63</v>
      </c>
      <c r="D342">
        <v>37121567</v>
      </c>
      <c r="E342">
        <v>3628160</v>
      </c>
      <c r="F342">
        <v>14023121</v>
      </c>
      <c r="G342">
        <v>500391.75</v>
      </c>
      <c r="H342">
        <v>443543865</v>
      </c>
      <c r="I342">
        <v>4482772</v>
      </c>
      <c r="J342">
        <v>9685227.9399999995</v>
      </c>
      <c r="K342">
        <v>21364.19</v>
      </c>
      <c r="L342">
        <v>31137.67</v>
      </c>
      <c r="M342">
        <v>26711</v>
      </c>
      <c r="N342">
        <v>47982</v>
      </c>
      <c r="O342">
        <v>1072610.0900000001</v>
      </c>
      <c r="P342">
        <v>217625</v>
      </c>
      <c r="Q342">
        <v>248363.28</v>
      </c>
      <c r="R342">
        <v>20504756</v>
      </c>
      <c r="S342">
        <v>685609</v>
      </c>
      <c r="T342">
        <v>1104191.6000000001</v>
      </c>
      <c r="U342">
        <v>2221.88</v>
      </c>
      <c r="V342">
        <v>3340.39</v>
      </c>
      <c r="W342">
        <v>3045</v>
      </c>
      <c r="X342">
        <v>5450</v>
      </c>
      <c r="Y342">
        <v>125511.95</v>
      </c>
      <c r="Z342">
        <v>33209</v>
      </c>
      <c r="AA342">
        <v>313907.71999999997</v>
      </c>
      <c r="AB342">
        <v>3673994</v>
      </c>
      <c r="AC342">
        <v>9266664.0099999998</v>
      </c>
      <c r="AD342">
        <v>9799.15</v>
      </c>
      <c r="AE342">
        <v>15290.4</v>
      </c>
      <c r="AF342">
        <v>12966</v>
      </c>
      <c r="AG342">
        <v>26316</v>
      </c>
      <c r="AH342">
        <v>994263.14</v>
      </c>
      <c r="AI342">
        <v>245980</v>
      </c>
      <c r="AJ342">
        <v>3292.41</v>
      </c>
      <c r="AK342">
        <v>161786</v>
      </c>
      <c r="AL342">
        <v>12702</v>
      </c>
      <c r="AM342">
        <v>42282.95</v>
      </c>
      <c r="AN342">
        <v>71.31</v>
      </c>
      <c r="AO342">
        <v>80.290000000000006</v>
      </c>
      <c r="AP342">
        <v>64</v>
      </c>
      <c r="AQ342">
        <v>181</v>
      </c>
      <c r="AR342">
        <v>33826.36</v>
      </c>
      <c r="AS342">
        <v>424</v>
      </c>
      <c r="AT342">
        <v>426770.58</v>
      </c>
      <c r="AU342">
        <v>54729342</v>
      </c>
      <c r="AV342">
        <v>1196874</v>
      </c>
      <c r="AW342">
        <v>864916.34</v>
      </c>
      <c r="AX342">
        <v>130.19999999999999</v>
      </c>
      <c r="AY342">
        <v>339.91</v>
      </c>
      <c r="AZ342">
        <v>124</v>
      </c>
      <c r="BA342">
        <v>528</v>
      </c>
      <c r="BB342">
        <v>102811.38</v>
      </c>
      <c r="BC342">
        <v>62488</v>
      </c>
      <c r="BD342">
        <v>35547.46</v>
      </c>
      <c r="BE342">
        <v>23515126</v>
      </c>
      <c r="BF342">
        <v>185073</v>
      </c>
      <c r="BG342">
        <v>524349.97</v>
      </c>
      <c r="BH342">
        <v>117.48</v>
      </c>
      <c r="BI342">
        <v>125.19</v>
      </c>
      <c r="BJ342">
        <v>79</v>
      </c>
      <c r="BK342">
        <v>212</v>
      </c>
      <c r="BL342">
        <v>57733.36</v>
      </c>
      <c r="BM342">
        <v>4207</v>
      </c>
    </row>
    <row r="343" spans="1:65">
      <c r="A343" s="1">
        <v>44172</v>
      </c>
      <c r="B343" s="1">
        <v>44171</v>
      </c>
      <c r="C343">
        <v>133168141.95</v>
      </c>
      <c r="D343">
        <v>41925939</v>
      </c>
      <c r="E343">
        <v>3623253</v>
      </c>
      <c r="F343">
        <v>17631279</v>
      </c>
      <c r="G343">
        <v>435624.88</v>
      </c>
      <c r="H343">
        <v>379948399</v>
      </c>
      <c r="I343">
        <v>3822749</v>
      </c>
      <c r="J343">
        <v>8919618.3800000008</v>
      </c>
      <c r="K343">
        <v>18194.95</v>
      </c>
      <c r="L343">
        <v>26473.040000000001</v>
      </c>
      <c r="M343">
        <v>22354</v>
      </c>
      <c r="N343">
        <v>40301</v>
      </c>
      <c r="O343">
        <v>967436.34</v>
      </c>
      <c r="P343">
        <v>188011</v>
      </c>
      <c r="Q343">
        <v>253782.77</v>
      </c>
      <c r="R343">
        <v>15933415</v>
      </c>
      <c r="S343">
        <v>543772</v>
      </c>
      <c r="T343">
        <v>1318493.9099999999</v>
      </c>
      <c r="U343">
        <v>3080.74</v>
      </c>
      <c r="V343">
        <v>4357.3999999999996</v>
      </c>
      <c r="W343">
        <v>4094</v>
      </c>
      <c r="X343">
        <v>6776</v>
      </c>
      <c r="Y343">
        <v>149998.84</v>
      </c>
      <c r="Z343">
        <v>33424</v>
      </c>
      <c r="AA343">
        <v>316622.48</v>
      </c>
      <c r="AB343">
        <v>3590091</v>
      </c>
      <c r="AC343">
        <v>9738994.0600000005</v>
      </c>
      <c r="AD343">
        <v>8893.7099999999991</v>
      </c>
      <c r="AE343">
        <v>13814.22</v>
      </c>
      <c r="AF343">
        <v>12263</v>
      </c>
      <c r="AG343">
        <v>24472</v>
      </c>
      <c r="AH343">
        <v>1011785.31</v>
      </c>
      <c r="AI343">
        <v>244744</v>
      </c>
      <c r="AJ343">
        <v>6365.89</v>
      </c>
      <c r="AK343">
        <v>287414</v>
      </c>
      <c r="AL343">
        <v>20142</v>
      </c>
      <c r="AM343">
        <v>40077.51</v>
      </c>
      <c r="AN343">
        <v>99.04</v>
      </c>
      <c r="AO343">
        <v>103.17</v>
      </c>
      <c r="AP343">
        <v>73</v>
      </c>
      <c r="AQ343">
        <v>164</v>
      </c>
      <c r="AR343">
        <v>32062.01</v>
      </c>
      <c r="AS343">
        <v>325</v>
      </c>
      <c r="AT343">
        <v>424373.37</v>
      </c>
      <c r="AU343">
        <v>54317220</v>
      </c>
      <c r="AV343">
        <v>1086150</v>
      </c>
      <c r="AW343">
        <v>785142.74</v>
      </c>
      <c r="AX343">
        <v>92.4</v>
      </c>
      <c r="AY343">
        <v>281.35000000000002</v>
      </c>
      <c r="AZ343">
        <v>88</v>
      </c>
      <c r="BA343">
        <v>452</v>
      </c>
      <c r="BB343">
        <v>91092.03</v>
      </c>
      <c r="BC343">
        <v>52788</v>
      </c>
      <c r="BD343">
        <v>39648.76</v>
      </c>
      <c r="BE343">
        <v>24262941</v>
      </c>
      <c r="BF343">
        <v>180162</v>
      </c>
      <c r="BG343">
        <v>523694.05</v>
      </c>
      <c r="BH343">
        <v>130.16</v>
      </c>
      <c r="BI343">
        <v>136.02000000000001</v>
      </c>
      <c r="BJ343">
        <v>88</v>
      </c>
      <c r="BK343">
        <v>189</v>
      </c>
      <c r="BL343">
        <v>55032.9</v>
      </c>
      <c r="BM343">
        <v>4295</v>
      </c>
    </row>
    <row r="344" spans="1:65">
      <c r="A344" s="1">
        <v>44173</v>
      </c>
      <c r="B344" s="1">
        <v>44171</v>
      </c>
      <c r="C344">
        <v>133943469.70999999</v>
      </c>
      <c r="D344">
        <v>40340345</v>
      </c>
      <c r="E344">
        <v>3546300</v>
      </c>
      <c r="F344">
        <v>16191654</v>
      </c>
      <c r="G344">
        <v>339830.28</v>
      </c>
      <c r="H344">
        <v>354012192</v>
      </c>
      <c r="I344">
        <v>3545719</v>
      </c>
      <c r="J344">
        <v>8159157.2999999998</v>
      </c>
      <c r="K344">
        <v>16470.77</v>
      </c>
      <c r="L344">
        <v>23914.11</v>
      </c>
      <c r="M344">
        <v>20272</v>
      </c>
      <c r="N344">
        <v>36420</v>
      </c>
      <c r="O344">
        <v>887920.9</v>
      </c>
      <c r="P344">
        <v>171705</v>
      </c>
      <c r="Q344">
        <v>274647.14</v>
      </c>
      <c r="R344">
        <v>14960959</v>
      </c>
      <c r="S344">
        <v>535173</v>
      </c>
      <c r="T344">
        <v>1667774.31</v>
      </c>
      <c r="U344">
        <v>4571.5600000000004</v>
      </c>
      <c r="V344">
        <v>6322</v>
      </c>
      <c r="W344">
        <v>5996</v>
      </c>
      <c r="X344">
        <v>9666</v>
      </c>
      <c r="Y344">
        <v>195088.49</v>
      </c>
      <c r="Z344">
        <v>40662</v>
      </c>
      <c r="AA344">
        <v>316533.69</v>
      </c>
      <c r="AB344">
        <v>3387126</v>
      </c>
      <c r="AC344">
        <v>9691570.3900000006</v>
      </c>
      <c r="AD344">
        <v>8762.14</v>
      </c>
      <c r="AE344">
        <v>13585.39</v>
      </c>
      <c r="AF344">
        <v>11935</v>
      </c>
      <c r="AG344">
        <v>23781</v>
      </c>
      <c r="AH344">
        <v>984540.01</v>
      </c>
      <c r="AI344">
        <v>235943</v>
      </c>
      <c r="AJ344">
        <v>5367</v>
      </c>
      <c r="AK344">
        <v>244359</v>
      </c>
      <c r="AL344">
        <v>16599</v>
      </c>
      <c r="AM344">
        <v>40064.5</v>
      </c>
      <c r="AN344">
        <v>76.989999999999995</v>
      </c>
      <c r="AO344">
        <v>82.99</v>
      </c>
      <c r="AP344">
        <v>60</v>
      </c>
      <c r="AQ344">
        <v>144</v>
      </c>
      <c r="AR344">
        <v>32051.599999999999</v>
      </c>
      <c r="AS344">
        <v>262</v>
      </c>
      <c r="AT344">
        <v>425198.04</v>
      </c>
      <c r="AU344">
        <v>53703117</v>
      </c>
      <c r="AV344">
        <v>1012476</v>
      </c>
      <c r="AW344">
        <v>676499.37</v>
      </c>
      <c r="AX344">
        <v>46.2</v>
      </c>
      <c r="AY344">
        <v>212.31</v>
      </c>
      <c r="AZ344">
        <v>44</v>
      </c>
      <c r="BA344">
        <v>364</v>
      </c>
      <c r="BB344">
        <v>77133.98</v>
      </c>
      <c r="BC344">
        <v>47152</v>
      </c>
      <c r="BD344">
        <v>29160.46</v>
      </c>
      <c r="BE344">
        <v>16335944</v>
      </c>
      <c r="BF344">
        <v>140450</v>
      </c>
      <c r="BG344">
        <v>560813.92000000004</v>
      </c>
      <c r="BH344">
        <v>62.24</v>
      </c>
      <c r="BI344">
        <v>65.989999999999995</v>
      </c>
      <c r="BJ344">
        <v>47</v>
      </c>
      <c r="BK344">
        <v>112</v>
      </c>
      <c r="BL344">
        <v>42421.56</v>
      </c>
      <c r="BM344">
        <v>3374</v>
      </c>
    </row>
    <row r="345" spans="1:65">
      <c r="A345" s="1">
        <v>44174</v>
      </c>
      <c r="B345" s="1">
        <v>44171</v>
      </c>
      <c r="C345">
        <v>131284173.28</v>
      </c>
      <c r="D345">
        <v>39264653</v>
      </c>
      <c r="E345">
        <v>3440402</v>
      </c>
      <c r="F345">
        <v>15471713</v>
      </c>
      <c r="G345">
        <v>360940.98</v>
      </c>
      <c r="H345">
        <v>350700141</v>
      </c>
      <c r="I345">
        <v>3419960</v>
      </c>
      <c r="J345">
        <v>8017463.9299999997</v>
      </c>
      <c r="K345">
        <v>16411.29</v>
      </c>
      <c r="L345">
        <v>23615.87</v>
      </c>
      <c r="M345">
        <v>20241</v>
      </c>
      <c r="N345">
        <v>35878</v>
      </c>
      <c r="O345">
        <v>870259.17</v>
      </c>
      <c r="P345">
        <v>166135</v>
      </c>
      <c r="Q345">
        <v>249679.93</v>
      </c>
      <c r="R345">
        <v>12397216</v>
      </c>
      <c r="S345">
        <v>431284</v>
      </c>
      <c r="T345">
        <v>1489010.13</v>
      </c>
      <c r="U345">
        <v>3734.77</v>
      </c>
      <c r="V345">
        <v>5204.8100000000004</v>
      </c>
      <c r="W345">
        <v>4911</v>
      </c>
      <c r="X345">
        <v>7999</v>
      </c>
      <c r="Y345">
        <v>169159.92</v>
      </c>
      <c r="Z345">
        <v>34472</v>
      </c>
      <c r="AA345">
        <v>328483.65000000002</v>
      </c>
      <c r="AB345">
        <v>3406886</v>
      </c>
      <c r="AC345">
        <v>9223743.7400000002</v>
      </c>
      <c r="AD345">
        <v>8384.09</v>
      </c>
      <c r="AE345">
        <v>12981.64</v>
      </c>
      <c r="AF345">
        <v>11678</v>
      </c>
      <c r="AG345">
        <v>23181</v>
      </c>
      <c r="AH345">
        <v>973401.38</v>
      </c>
      <c r="AI345">
        <v>239256</v>
      </c>
      <c r="AJ345">
        <v>5028.6899999999996</v>
      </c>
      <c r="AK345">
        <v>232764</v>
      </c>
      <c r="AL345">
        <v>17301</v>
      </c>
      <c r="AM345">
        <v>31441.24</v>
      </c>
      <c r="AN345">
        <v>70.180000000000007</v>
      </c>
      <c r="AO345">
        <v>74.92</v>
      </c>
      <c r="AP345">
        <v>60</v>
      </c>
      <c r="AQ345">
        <v>131</v>
      </c>
      <c r="AR345">
        <v>25152.99</v>
      </c>
      <c r="AS345">
        <v>280</v>
      </c>
      <c r="AT345">
        <v>402725.79</v>
      </c>
      <c r="AU345">
        <v>49812879</v>
      </c>
      <c r="AV345">
        <v>990636</v>
      </c>
      <c r="AW345">
        <v>634153.22</v>
      </c>
      <c r="AX345">
        <v>79.8</v>
      </c>
      <c r="AY345">
        <v>233.45</v>
      </c>
      <c r="AZ345">
        <v>76</v>
      </c>
      <c r="BA345">
        <v>372</v>
      </c>
      <c r="BB345">
        <v>72135.92</v>
      </c>
      <c r="BC345">
        <v>42620</v>
      </c>
      <c r="BD345">
        <v>44135.24</v>
      </c>
      <c r="BE345">
        <v>31385900</v>
      </c>
      <c r="BF345">
        <v>197195</v>
      </c>
      <c r="BG345">
        <v>591807.71</v>
      </c>
      <c r="BH345">
        <v>102.15</v>
      </c>
      <c r="BI345">
        <v>109.68</v>
      </c>
      <c r="BJ345">
        <v>71</v>
      </c>
      <c r="BK345">
        <v>202</v>
      </c>
      <c r="BL345">
        <v>61672.72</v>
      </c>
      <c r="BM345">
        <v>4695</v>
      </c>
    </row>
    <row r="346" spans="1:65">
      <c r="A346" s="1">
        <v>44175</v>
      </c>
      <c r="B346" s="1">
        <v>44171</v>
      </c>
      <c r="C346">
        <v>126371676.26000001</v>
      </c>
      <c r="D346">
        <v>39334821</v>
      </c>
      <c r="E346">
        <v>3359685</v>
      </c>
      <c r="F346">
        <v>15982687</v>
      </c>
      <c r="G346">
        <v>388012.03</v>
      </c>
      <c r="H346">
        <v>355912008</v>
      </c>
      <c r="I346">
        <v>3426667</v>
      </c>
      <c r="J346">
        <v>7875741.3700000001</v>
      </c>
      <c r="K346">
        <v>16421.98</v>
      </c>
      <c r="L346">
        <v>23690.880000000001</v>
      </c>
      <c r="M346">
        <v>20334</v>
      </c>
      <c r="N346">
        <v>36129</v>
      </c>
      <c r="O346">
        <v>868519.07</v>
      </c>
      <c r="P346">
        <v>165762</v>
      </c>
      <c r="Q346">
        <v>237396.7</v>
      </c>
      <c r="R346">
        <v>11494856</v>
      </c>
      <c r="S346">
        <v>370162</v>
      </c>
      <c r="T346">
        <v>1225828.8799999999</v>
      </c>
      <c r="U346">
        <v>3057.77</v>
      </c>
      <c r="V346">
        <v>4270.21</v>
      </c>
      <c r="W346">
        <v>4018</v>
      </c>
      <c r="X346">
        <v>6557</v>
      </c>
      <c r="Y346">
        <v>141959.6</v>
      </c>
      <c r="Z346">
        <v>28993</v>
      </c>
      <c r="AA346">
        <v>295705.93</v>
      </c>
      <c r="AB346">
        <v>3372231</v>
      </c>
      <c r="AC346">
        <v>8851759.6899999995</v>
      </c>
      <c r="AD346">
        <v>8335.2999999999993</v>
      </c>
      <c r="AE346">
        <v>12689.42</v>
      </c>
      <c r="AF346">
        <v>11510</v>
      </c>
      <c r="AG346">
        <v>22319</v>
      </c>
      <c r="AH346">
        <v>935077.2</v>
      </c>
      <c r="AI346">
        <v>218840</v>
      </c>
      <c r="AJ346">
        <v>4989.7299999999996</v>
      </c>
      <c r="AK346">
        <v>206193</v>
      </c>
      <c r="AL346">
        <v>14920</v>
      </c>
      <c r="AM346">
        <v>27417.79</v>
      </c>
      <c r="AN346">
        <v>54.63</v>
      </c>
      <c r="AO346">
        <v>60.29</v>
      </c>
      <c r="AP346">
        <v>49</v>
      </c>
      <c r="AQ346">
        <v>109</v>
      </c>
      <c r="AR346">
        <v>21934.23</v>
      </c>
      <c r="AS346">
        <v>233</v>
      </c>
      <c r="AT346">
        <v>389820.63</v>
      </c>
      <c r="AU346">
        <v>46424238</v>
      </c>
      <c r="AV346">
        <v>930852</v>
      </c>
      <c r="AW346">
        <v>537020.59</v>
      </c>
      <c r="AX346">
        <v>67.2</v>
      </c>
      <c r="AY346">
        <v>154.41</v>
      </c>
      <c r="AZ346">
        <v>64</v>
      </c>
      <c r="BA346">
        <v>232</v>
      </c>
      <c r="BB346">
        <v>58468.43</v>
      </c>
      <c r="BC346">
        <v>34952</v>
      </c>
      <c r="BD346">
        <v>35883.4</v>
      </c>
      <c r="BE346">
        <v>20340257</v>
      </c>
      <c r="BF346">
        <v>172331</v>
      </c>
      <c r="BG346">
        <v>466078.5</v>
      </c>
      <c r="BH346">
        <v>90.48</v>
      </c>
      <c r="BI346">
        <v>96.47</v>
      </c>
      <c r="BJ346">
        <v>62</v>
      </c>
      <c r="BK346">
        <v>166</v>
      </c>
      <c r="BL346">
        <v>51400.76</v>
      </c>
      <c r="BM346">
        <v>3801</v>
      </c>
    </row>
    <row r="347" spans="1:65">
      <c r="A347" s="1">
        <v>44176</v>
      </c>
      <c r="B347" s="1">
        <v>44171</v>
      </c>
      <c r="C347">
        <v>123905958.06</v>
      </c>
      <c r="D347">
        <v>38156627</v>
      </c>
      <c r="E347">
        <v>3268658</v>
      </c>
      <c r="F347">
        <v>15210294</v>
      </c>
      <c r="G347">
        <v>387901.93</v>
      </c>
      <c r="H347">
        <v>352768094</v>
      </c>
      <c r="I347">
        <v>3404507</v>
      </c>
      <c r="J347">
        <v>7478336.8499999996</v>
      </c>
      <c r="K347">
        <v>16044.44</v>
      </c>
      <c r="L347">
        <v>23140.12</v>
      </c>
      <c r="M347">
        <v>19972</v>
      </c>
      <c r="N347">
        <v>35400</v>
      </c>
      <c r="O347">
        <v>829949.41</v>
      </c>
      <c r="P347">
        <v>160217</v>
      </c>
      <c r="Q347">
        <v>214794.29</v>
      </c>
      <c r="R347">
        <v>10022803</v>
      </c>
      <c r="S347">
        <v>320112</v>
      </c>
      <c r="T347">
        <v>1012126.6</v>
      </c>
      <c r="U347">
        <v>2540.4299999999998</v>
      </c>
      <c r="V347">
        <v>3553.6</v>
      </c>
      <c r="W347">
        <v>3354</v>
      </c>
      <c r="X347">
        <v>5505</v>
      </c>
      <c r="Y347">
        <v>119172.73</v>
      </c>
      <c r="Z347">
        <v>24372</v>
      </c>
      <c r="AA347">
        <v>290148.7</v>
      </c>
      <c r="AB347">
        <v>3530998</v>
      </c>
      <c r="AC347">
        <v>8688396.6999999993</v>
      </c>
      <c r="AD347">
        <v>8078.94</v>
      </c>
      <c r="AE347">
        <v>12333.41</v>
      </c>
      <c r="AF347">
        <v>10928</v>
      </c>
      <c r="AG347">
        <v>21345</v>
      </c>
      <c r="AH347">
        <v>902971.71</v>
      </c>
      <c r="AI347">
        <v>208390</v>
      </c>
      <c r="AJ347">
        <v>3307.48</v>
      </c>
      <c r="AK347">
        <v>116056</v>
      </c>
      <c r="AL347">
        <v>7649</v>
      </c>
      <c r="AM347">
        <v>26636.67</v>
      </c>
      <c r="AN347">
        <v>48.26</v>
      </c>
      <c r="AO347">
        <v>52.66</v>
      </c>
      <c r="AP347">
        <v>39</v>
      </c>
      <c r="AQ347">
        <v>119</v>
      </c>
      <c r="AR347">
        <v>21309.33</v>
      </c>
      <c r="AS347">
        <v>268</v>
      </c>
      <c r="AT347">
        <v>401450.01</v>
      </c>
      <c r="AU347">
        <v>48371301</v>
      </c>
      <c r="AV347">
        <v>988605</v>
      </c>
      <c r="AW347">
        <v>541161.23</v>
      </c>
      <c r="AX347">
        <v>50.4</v>
      </c>
      <c r="AY347">
        <v>129.30000000000001</v>
      </c>
      <c r="AZ347">
        <v>48</v>
      </c>
      <c r="BA347">
        <v>200</v>
      </c>
      <c r="BB347">
        <v>61507.73</v>
      </c>
      <c r="BC347">
        <v>37864</v>
      </c>
      <c r="BD347">
        <v>36054.379999999997</v>
      </c>
      <c r="BE347">
        <v>21473310</v>
      </c>
      <c r="BF347">
        <v>193707</v>
      </c>
      <c r="BG347">
        <v>432071.59</v>
      </c>
      <c r="BH347">
        <v>84.95</v>
      </c>
      <c r="BI347">
        <v>90.61</v>
      </c>
      <c r="BJ347">
        <v>66</v>
      </c>
      <c r="BK347">
        <v>163</v>
      </c>
      <c r="BL347">
        <v>46402.65</v>
      </c>
      <c r="BM347">
        <v>4368</v>
      </c>
    </row>
    <row r="348" spans="1:65">
      <c r="A348" s="1">
        <v>44177</v>
      </c>
      <c r="B348" s="1">
        <v>44171</v>
      </c>
      <c r="C348">
        <v>118269101.14</v>
      </c>
      <c r="D348">
        <v>37021310</v>
      </c>
      <c r="E348">
        <v>3477839</v>
      </c>
      <c r="F348">
        <v>14078762</v>
      </c>
      <c r="G348">
        <v>426276.82</v>
      </c>
      <c r="H348">
        <v>388667892</v>
      </c>
      <c r="I348">
        <v>3859141</v>
      </c>
      <c r="J348">
        <v>8153844.25</v>
      </c>
      <c r="K348">
        <v>17716.439999999999</v>
      </c>
      <c r="L348">
        <v>25708.95</v>
      </c>
      <c r="M348">
        <v>22197</v>
      </c>
      <c r="N348">
        <v>39598</v>
      </c>
      <c r="O348">
        <v>894978.07</v>
      </c>
      <c r="P348">
        <v>180247</v>
      </c>
      <c r="Q348">
        <v>220823.31</v>
      </c>
      <c r="R348">
        <v>10943829</v>
      </c>
      <c r="S348">
        <v>353173</v>
      </c>
      <c r="T348">
        <v>1104567.1299999999</v>
      </c>
      <c r="U348">
        <v>2882.82</v>
      </c>
      <c r="V348">
        <v>4032.83</v>
      </c>
      <c r="W348">
        <v>3810</v>
      </c>
      <c r="X348">
        <v>6257</v>
      </c>
      <c r="Y348">
        <v>131852.01</v>
      </c>
      <c r="Z348">
        <v>27299</v>
      </c>
      <c r="AA348">
        <v>276795.48</v>
      </c>
      <c r="AB348">
        <v>3455096</v>
      </c>
      <c r="AC348">
        <v>8046410.9199999999</v>
      </c>
      <c r="AD348">
        <v>8079.85</v>
      </c>
      <c r="AE348">
        <v>12401.69</v>
      </c>
      <c r="AF348">
        <v>11054</v>
      </c>
      <c r="AG348">
        <v>21610</v>
      </c>
      <c r="AH348">
        <v>861110.43</v>
      </c>
      <c r="AI348">
        <v>207585</v>
      </c>
      <c r="AJ348">
        <v>5578.97</v>
      </c>
      <c r="AK348">
        <v>253959</v>
      </c>
      <c r="AL348">
        <v>17855</v>
      </c>
      <c r="AM348">
        <v>30490.93</v>
      </c>
      <c r="AN348">
        <v>52.53</v>
      </c>
      <c r="AO348">
        <v>55.37</v>
      </c>
      <c r="AP348">
        <v>49</v>
      </c>
      <c r="AQ348">
        <v>128</v>
      </c>
      <c r="AR348">
        <v>24392.74</v>
      </c>
      <c r="AS348">
        <v>257</v>
      </c>
      <c r="AT348">
        <v>413598.03</v>
      </c>
      <c r="AU348">
        <v>51160944</v>
      </c>
      <c r="AV348">
        <v>1064073</v>
      </c>
      <c r="AW348">
        <v>718328.08</v>
      </c>
      <c r="AX348">
        <v>100.8</v>
      </c>
      <c r="AY348">
        <v>293.89999999999998</v>
      </c>
      <c r="AZ348">
        <v>96</v>
      </c>
      <c r="BA348">
        <v>468</v>
      </c>
      <c r="BB348">
        <v>82224</v>
      </c>
      <c r="BC348">
        <v>49656</v>
      </c>
      <c r="BD348">
        <v>31538.31</v>
      </c>
      <c r="BE348">
        <v>18374990</v>
      </c>
      <c r="BF348">
        <v>173152</v>
      </c>
      <c r="BG348">
        <v>456110.58</v>
      </c>
      <c r="BH348">
        <v>73.5</v>
      </c>
      <c r="BI348">
        <v>79.040000000000006</v>
      </c>
      <c r="BJ348">
        <v>53</v>
      </c>
      <c r="BK348">
        <v>148</v>
      </c>
      <c r="BL348">
        <v>48843.86</v>
      </c>
      <c r="BM348">
        <v>3763</v>
      </c>
    </row>
    <row r="349" spans="1:65">
      <c r="A349" s="1">
        <v>44178</v>
      </c>
      <c r="B349" s="1">
        <v>44178</v>
      </c>
      <c r="C349">
        <v>127177546.81</v>
      </c>
      <c r="D349">
        <v>38481028</v>
      </c>
      <c r="E349">
        <v>3569422</v>
      </c>
      <c r="F349">
        <v>15084805</v>
      </c>
      <c r="G349">
        <v>427717.65</v>
      </c>
      <c r="H349">
        <v>396957651</v>
      </c>
      <c r="I349">
        <v>3974924</v>
      </c>
      <c r="J349">
        <v>8639474.9299999997</v>
      </c>
      <c r="K349">
        <v>18454.04</v>
      </c>
      <c r="L349">
        <v>26885.119999999999</v>
      </c>
      <c r="M349">
        <v>23087</v>
      </c>
      <c r="N349">
        <v>41435</v>
      </c>
      <c r="O349">
        <v>946373.46</v>
      </c>
      <c r="P349">
        <v>190083</v>
      </c>
      <c r="Q349">
        <v>222189.23</v>
      </c>
      <c r="R349">
        <v>11329140</v>
      </c>
      <c r="S349">
        <v>373413</v>
      </c>
      <c r="T349">
        <v>1169557.75</v>
      </c>
      <c r="U349">
        <v>2983.69</v>
      </c>
      <c r="V349">
        <v>4184.21</v>
      </c>
      <c r="W349">
        <v>3935</v>
      </c>
      <c r="X349">
        <v>6493</v>
      </c>
      <c r="Y349">
        <v>139489.10999999999</v>
      </c>
      <c r="Z349">
        <v>28777</v>
      </c>
      <c r="AA349">
        <v>273964.38</v>
      </c>
      <c r="AB349">
        <v>3550761</v>
      </c>
      <c r="AC349">
        <v>8400285.4399999995</v>
      </c>
      <c r="AD349">
        <v>7966.17</v>
      </c>
      <c r="AE349">
        <v>12413.14</v>
      </c>
      <c r="AF349">
        <v>10983</v>
      </c>
      <c r="AG349">
        <v>21773</v>
      </c>
      <c r="AH349">
        <v>910704.8</v>
      </c>
      <c r="AI349">
        <v>219210</v>
      </c>
      <c r="AJ349">
        <v>5361.89</v>
      </c>
      <c r="AK349">
        <v>288652</v>
      </c>
      <c r="AL349">
        <v>20595</v>
      </c>
      <c r="AM349">
        <v>39567.120000000003</v>
      </c>
      <c r="AN349">
        <v>65.09</v>
      </c>
      <c r="AO349">
        <v>73.75</v>
      </c>
      <c r="AP349">
        <v>55</v>
      </c>
      <c r="AQ349">
        <v>145</v>
      </c>
      <c r="AR349">
        <v>31653.7</v>
      </c>
      <c r="AS349">
        <v>216</v>
      </c>
      <c r="AT349">
        <v>411250.11</v>
      </c>
      <c r="AU349">
        <v>54164124</v>
      </c>
      <c r="AV349">
        <v>1148373</v>
      </c>
      <c r="AW349">
        <v>796829.13</v>
      </c>
      <c r="AX349">
        <v>130.19999999999999</v>
      </c>
      <c r="AY349">
        <v>294.23</v>
      </c>
      <c r="AZ349">
        <v>124</v>
      </c>
      <c r="BA349">
        <v>440</v>
      </c>
      <c r="BB349">
        <v>90997.71</v>
      </c>
      <c r="BC349">
        <v>54640</v>
      </c>
      <c r="BD349">
        <v>27034.94</v>
      </c>
      <c r="BE349">
        <v>16153618</v>
      </c>
      <c r="BF349">
        <v>143560</v>
      </c>
      <c r="BG349">
        <v>436515.39</v>
      </c>
      <c r="BH349">
        <v>90.91</v>
      </c>
      <c r="BI349">
        <v>96.33</v>
      </c>
      <c r="BJ349">
        <v>60</v>
      </c>
      <c r="BK349">
        <v>153</v>
      </c>
      <c r="BL349">
        <v>49826.26</v>
      </c>
      <c r="BM349">
        <v>3429</v>
      </c>
    </row>
    <row r="350" spans="1:65">
      <c r="A350" s="1">
        <v>44179</v>
      </c>
      <c r="B350" s="1">
        <v>44178</v>
      </c>
      <c r="C350">
        <v>128903949.62</v>
      </c>
      <c r="D350">
        <v>41354924</v>
      </c>
      <c r="E350">
        <v>3488781</v>
      </c>
      <c r="F350">
        <v>17472920</v>
      </c>
      <c r="G350">
        <v>398056.67</v>
      </c>
      <c r="H350">
        <v>354497483</v>
      </c>
      <c r="I350">
        <v>3538960</v>
      </c>
      <c r="J350">
        <v>8398739.2100000009</v>
      </c>
      <c r="K350">
        <v>16959.47</v>
      </c>
      <c r="L350">
        <v>24621.62</v>
      </c>
      <c r="M350">
        <v>20877</v>
      </c>
      <c r="N350">
        <v>37491</v>
      </c>
      <c r="O350">
        <v>925545</v>
      </c>
      <c r="P350">
        <v>174901</v>
      </c>
      <c r="Q350">
        <v>214957.25</v>
      </c>
      <c r="R350">
        <v>10284235</v>
      </c>
      <c r="S350">
        <v>334928</v>
      </c>
      <c r="T350">
        <v>1086126.06</v>
      </c>
      <c r="U350">
        <v>2661.22</v>
      </c>
      <c r="V350">
        <v>3708.45</v>
      </c>
      <c r="W350">
        <v>3499</v>
      </c>
      <c r="X350">
        <v>5702</v>
      </c>
      <c r="Y350">
        <v>125498.62</v>
      </c>
      <c r="Z350">
        <v>26284</v>
      </c>
      <c r="AA350">
        <v>284150.17</v>
      </c>
      <c r="AB350">
        <v>3348911</v>
      </c>
      <c r="AC350">
        <v>9032515.7100000009</v>
      </c>
      <c r="AD350">
        <v>8163.05</v>
      </c>
      <c r="AE350">
        <v>12706.76</v>
      </c>
      <c r="AF350">
        <v>11337</v>
      </c>
      <c r="AG350">
        <v>22430</v>
      </c>
      <c r="AH350">
        <v>942120.04</v>
      </c>
      <c r="AI350">
        <v>215001</v>
      </c>
      <c r="AJ350">
        <v>4861.03</v>
      </c>
      <c r="AK350">
        <v>274107</v>
      </c>
      <c r="AL350">
        <v>17316</v>
      </c>
      <c r="AM350">
        <v>31435.1</v>
      </c>
      <c r="AN350">
        <v>56.53</v>
      </c>
      <c r="AO350">
        <v>61.37</v>
      </c>
      <c r="AP350">
        <v>52</v>
      </c>
      <c r="AQ350">
        <v>127</v>
      </c>
      <c r="AR350">
        <v>25148.080000000002</v>
      </c>
      <c r="AS350">
        <v>284</v>
      </c>
      <c r="AT350">
        <v>401964.21</v>
      </c>
      <c r="AU350">
        <v>52706055</v>
      </c>
      <c r="AV350">
        <v>1081614</v>
      </c>
      <c r="AW350">
        <v>686668.25</v>
      </c>
      <c r="AX350">
        <v>100.8</v>
      </c>
      <c r="AY350">
        <v>233.68</v>
      </c>
      <c r="AZ350">
        <v>96</v>
      </c>
      <c r="BA350">
        <v>352</v>
      </c>
      <c r="BB350">
        <v>77507.69</v>
      </c>
      <c r="BC350">
        <v>45248</v>
      </c>
      <c r="BD350">
        <v>30310.95</v>
      </c>
      <c r="BE350">
        <v>19080046</v>
      </c>
      <c r="BF350">
        <v>161805</v>
      </c>
      <c r="BG350">
        <v>411233.1</v>
      </c>
      <c r="BH350">
        <v>89.64</v>
      </c>
      <c r="BI350">
        <v>94.77</v>
      </c>
      <c r="BJ350">
        <v>60</v>
      </c>
      <c r="BK350">
        <v>148</v>
      </c>
      <c r="BL350">
        <v>46129.89</v>
      </c>
      <c r="BM350">
        <v>3529</v>
      </c>
    </row>
    <row r="351" spans="1:65">
      <c r="A351" s="1">
        <v>44180</v>
      </c>
      <c r="B351" s="1">
        <v>44178</v>
      </c>
      <c r="C351">
        <v>128300699.93000001</v>
      </c>
      <c r="D351">
        <v>39544499</v>
      </c>
      <c r="E351">
        <v>3362784</v>
      </c>
      <c r="F351">
        <v>15597469</v>
      </c>
      <c r="G351">
        <v>372060.3</v>
      </c>
      <c r="H351">
        <v>344407346</v>
      </c>
      <c r="I351">
        <v>3423362</v>
      </c>
      <c r="J351">
        <v>8225800.71</v>
      </c>
      <c r="K351">
        <v>16048</v>
      </c>
      <c r="L351">
        <v>23242.5</v>
      </c>
      <c r="M351">
        <v>19778</v>
      </c>
      <c r="N351">
        <v>35387</v>
      </c>
      <c r="O351">
        <v>888974.17</v>
      </c>
      <c r="P351">
        <v>165170</v>
      </c>
      <c r="Q351">
        <v>224767.51</v>
      </c>
      <c r="R351">
        <v>10882991</v>
      </c>
      <c r="S351">
        <v>349297</v>
      </c>
      <c r="T351">
        <v>1075187.17</v>
      </c>
      <c r="U351">
        <v>2563.1</v>
      </c>
      <c r="V351">
        <v>3609.73</v>
      </c>
      <c r="W351">
        <v>3372</v>
      </c>
      <c r="X351">
        <v>5573</v>
      </c>
      <c r="Y351">
        <v>125353.21</v>
      </c>
      <c r="Z351">
        <v>25783</v>
      </c>
      <c r="AA351">
        <v>282091.11</v>
      </c>
      <c r="AB351">
        <v>3452146</v>
      </c>
      <c r="AC351">
        <v>8922067.6500000004</v>
      </c>
      <c r="AD351">
        <v>7763.9</v>
      </c>
      <c r="AE351">
        <v>12030.72</v>
      </c>
      <c r="AF351">
        <v>10715</v>
      </c>
      <c r="AG351">
        <v>20966</v>
      </c>
      <c r="AH351">
        <v>916483.25</v>
      </c>
      <c r="AI351">
        <v>204158</v>
      </c>
      <c r="AJ351">
        <v>3119.51</v>
      </c>
      <c r="AK351">
        <v>166670</v>
      </c>
      <c r="AL351">
        <v>10996</v>
      </c>
      <c r="AM351">
        <v>33147.089999999997</v>
      </c>
      <c r="AN351">
        <v>61.82</v>
      </c>
      <c r="AO351">
        <v>64.44</v>
      </c>
      <c r="AP351">
        <v>46</v>
      </c>
      <c r="AQ351">
        <v>120</v>
      </c>
      <c r="AR351">
        <v>26517.67</v>
      </c>
      <c r="AS351">
        <v>257</v>
      </c>
      <c r="AT351">
        <v>409874.97</v>
      </c>
      <c r="AU351">
        <v>50211357</v>
      </c>
      <c r="AV351">
        <v>1020405</v>
      </c>
      <c r="AW351">
        <v>650226.17000000004</v>
      </c>
      <c r="AX351">
        <v>79.8</v>
      </c>
      <c r="AY351">
        <v>268.75</v>
      </c>
      <c r="AZ351">
        <v>76</v>
      </c>
      <c r="BA351">
        <v>440</v>
      </c>
      <c r="BB351">
        <v>76200.399999999994</v>
      </c>
      <c r="BC351">
        <v>41908</v>
      </c>
      <c r="BD351">
        <v>28213.56</v>
      </c>
      <c r="BE351">
        <v>17929053</v>
      </c>
      <c r="BF351">
        <v>151017</v>
      </c>
      <c r="BG351">
        <v>419693.74</v>
      </c>
      <c r="BH351">
        <v>85.62</v>
      </c>
      <c r="BI351">
        <v>90.47</v>
      </c>
      <c r="BJ351">
        <v>63</v>
      </c>
      <c r="BK351">
        <v>147</v>
      </c>
      <c r="BL351">
        <v>46148.89</v>
      </c>
      <c r="BM351">
        <v>3714</v>
      </c>
    </row>
    <row r="352" spans="1:65">
      <c r="A352" s="1">
        <v>44181</v>
      </c>
      <c r="B352" s="1">
        <v>44178</v>
      </c>
      <c r="C352">
        <v>120954164.95999999</v>
      </c>
      <c r="D352">
        <v>38354367</v>
      </c>
      <c r="E352">
        <v>3274867</v>
      </c>
      <c r="F352">
        <v>15447641</v>
      </c>
      <c r="G352">
        <v>392848.16</v>
      </c>
      <c r="H352">
        <v>333397681</v>
      </c>
      <c r="I352">
        <v>3322911</v>
      </c>
      <c r="J352">
        <v>7544958.7199999997</v>
      </c>
      <c r="K352">
        <v>14512.42</v>
      </c>
      <c r="L352">
        <v>20947.28</v>
      </c>
      <c r="M352">
        <v>17933</v>
      </c>
      <c r="N352">
        <v>31887</v>
      </c>
      <c r="O352">
        <v>817153.67</v>
      </c>
      <c r="P352">
        <v>149690</v>
      </c>
      <c r="Q352">
        <v>228877.45</v>
      </c>
      <c r="R352">
        <v>10489488</v>
      </c>
      <c r="S352">
        <v>336888</v>
      </c>
      <c r="T352">
        <v>1050606.48</v>
      </c>
      <c r="U352">
        <v>2429.4699999999998</v>
      </c>
      <c r="V352">
        <v>3394.11</v>
      </c>
      <c r="W352">
        <v>3186</v>
      </c>
      <c r="X352">
        <v>5207</v>
      </c>
      <c r="Y352">
        <v>116831.18</v>
      </c>
      <c r="Z352">
        <v>23756</v>
      </c>
      <c r="AA352">
        <v>260235.94</v>
      </c>
      <c r="AB352">
        <v>3053371</v>
      </c>
      <c r="AC352">
        <v>8153614.0700000003</v>
      </c>
      <c r="AD352">
        <v>7119.21</v>
      </c>
      <c r="AE352">
        <v>11049.05</v>
      </c>
      <c r="AF352">
        <v>9896</v>
      </c>
      <c r="AG352">
        <v>19421</v>
      </c>
      <c r="AH352">
        <v>854074.89</v>
      </c>
      <c r="AI352">
        <v>191622</v>
      </c>
      <c r="AJ352">
        <v>4449.7</v>
      </c>
      <c r="AK352">
        <v>225153</v>
      </c>
      <c r="AL352">
        <v>15249</v>
      </c>
      <c r="AM352">
        <v>34548.04</v>
      </c>
      <c r="AN352">
        <v>53.98</v>
      </c>
      <c r="AO352">
        <v>62.77</v>
      </c>
      <c r="AP352">
        <v>40</v>
      </c>
      <c r="AQ352">
        <v>132</v>
      </c>
      <c r="AR352">
        <v>27638.43</v>
      </c>
      <c r="AS352">
        <v>235</v>
      </c>
      <c r="AT352">
        <v>336353.43</v>
      </c>
      <c r="AU352">
        <v>44047470</v>
      </c>
      <c r="AV352">
        <v>904830</v>
      </c>
      <c r="AW352">
        <v>630895.93000000005</v>
      </c>
      <c r="AX352">
        <v>37.799999999999997</v>
      </c>
      <c r="AY352">
        <v>193.52</v>
      </c>
      <c r="AZ352">
        <v>36</v>
      </c>
      <c r="BA352">
        <v>336</v>
      </c>
      <c r="BB352">
        <v>70043.350000000006</v>
      </c>
      <c r="BC352">
        <v>39388</v>
      </c>
      <c r="BD352">
        <v>30501.27</v>
      </c>
      <c r="BE352">
        <v>16350140</v>
      </c>
      <c r="BF352">
        <v>141607</v>
      </c>
      <c r="BG352">
        <v>455070.3</v>
      </c>
      <c r="BH352">
        <v>64.13</v>
      </c>
      <c r="BI352">
        <v>68.64</v>
      </c>
      <c r="BJ352">
        <v>48</v>
      </c>
      <c r="BK352">
        <v>127</v>
      </c>
      <c r="BL352">
        <v>44988.03</v>
      </c>
      <c r="BM352">
        <v>3717</v>
      </c>
    </row>
    <row r="353" spans="1:65">
      <c r="A353" s="1">
        <v>44182</v>
      </c>
      <c r="B353" s="1">
        <v>44178</v>
      </c>
      <c r="C353">
        <v>113527483.13</v>
      </c>
      <c r="D353">
        <v>37189130</v>
      </c>
      <c r="E353">
        <v>3164031</v>
      </c>
      <c r="F353">
        <v>14869150</v>
      </c>
      <c r="G353">
        <v>358053.94</v>
      </c>
      <c r="H353">
        <v>317068116</v>
      </c>
      <c r="I353">
        <v>3151842</v>
      </c>
      <c r="J353">
        <v>6700036.0599999996</v>
      </c>
      <c r="K353">
        <v>12557.02</v>
      </c>
      <c r="L353">
        <v>18341.8</v>
      </c>
      <c r="M353">
        <v>15553</v>
      </c>
      <c r="N353">
        <v>28101</v>
      </c>
      <c r="O353">
        <v>716585.91</v>
      </c>
      <c r="P353">
        <v>134705</v>
      </c>
      <c r="Q353">
        <v>234856.36</v>
      </c>
      <c r="R353">
        <v>9779728</v>
      </c>
      <c r="S353">
        <v>323092</v>
      </c>
      <c r="T353">
        <v>923233.34</v>
      </c>
      <c r="U353">
        <v>2043.44</v>
      </c>
      <c r="V353">
        <v>2868.24</v>
      </c>
      <c r="W353">
        <v>2705</v>
      </c>
      <c r="X353">
        <v>4443</v>
      </c>
      <c r="Y353">
        <v>106067.29</v>
      </c>
      <c r="Z353">
        <v>21635</v>
      </c>
      <c r="AA353">
        <v>246536.86</v>
      </c>
      <c r="AB353">
        <v>3162228</v>
      </c>
      <c r="AC353">
        <v>7494141.96</v>
      </c>
      <c r="AD353">
        <v>6353.01</v>
      </c>
      <c r="AE353">
        <v>9989.14</v>
      </c>
      <c r="AF353">
        <v>8849</v>
      </c>
      <c r="AG353">
        <v>17635</v>
      </c>
      <c r="AH353">
        <v>779488.93</v>
      </c>
      <c r="AI353">
        <v>179110</v>
      </c>
      <c r="AJ353">
        <v>4035.81</v>
      </c>
      <c r="AK353">
        <v>208171</v>
      </c>
      <c r="AL353">
        <v>14983</v>
      </c>
      <c r="AM353">
        <v>26558.25</v>
      </c>
      <c r="AN353">
        <v>39.659999999999997</v>
      </c>
      <c r="AO353">
        <v>46.99</v>
      </c>
      <c r="AP353">
        <v>32</v>
      </c>
      <c r="AQ353">
        <v>109</v>
      </c>
      <c r="AR353">
        <v>21246.6</v>
      </c>
      <c r="AS353">
        <v>223</v>
      </c>
      <c r="AT353">
        <v>334129.11</v>
      </c>
      <c r="AU353">
        <v>45110187</v>
      </c>
      <c r="AV353">
        <v>918987</v>
      </c>
      <c r="AW353">
        <v>614314.81999999995</v>
      </c>
      <c r="AX353">
        <v>54.6</v>
      </c>
      <c r="AY353">
        <v>172.95</v>
      </c>
      <c r="AZ353">
        <v>52</v>
      </c>
      <c r="BA353">
        <v>280</v>
      </c>
      <c r="BB353">
        <v>68660.41</v>
      </c>
      <c r="BC353">
        <v>39128</v>
      </c>
      <c r="BD353">
        <v>31503.89</v>
      </c>
      <c r="BE353">
        <v>19944622</v>
      </c>
      <c r="BF353">
        <v>142887</v>
      </c>
      <c r="BG353">
        <v>507166.41</v>
      </c>
      <c r="BH353">
        <v>74.98</v>
      </c>
      <c r="BI353">
        <v>79.78</v>
      </c>
      <c r="BJ353">
        <v>50</v>
      </c>
      <c r="BK353">
        <v>134</v>
      </c>
      <c r="BL353">
        <v>51554.44</v>
      </c>
      <c r="BM353">
        <v>3784</v>
      </c>
    </row>
    <row r="354" spans="1:65">
      <c r="A354" s="1">
        <v>44183</v>
      </c>
      <c r="B354" s="1">
        <v>44178</v>
      </c>
      <c r="C354">
        <v>104334862.69</v>
      </c>
      <c r="D354">
        <v>36720176</v>
      </c>
      <c r="E354">
        <v>3036144</v>
      </c>
      <c r="F354">
        <v>14739413</v>
      </c>
      <c r="G354">
        <v>311091.46000000002</v>
      </c>
      <c r="H354">
        <v>295719713</v>
      </c>
      <c r="I354">
        <v>2954001</v>
      </c>
      <c r="J354">
        <v>5797205.2699999996</v>
      </c>
      <c r="K354">
        <v>10700.41</v>
      </c>
      <c r="L354">
        <v>15540.01</v>
      </c>
      <c r="M354">
        <v>13307</v>
      </c>
      <c r="N354">
        <v>23819</v>
      </c>
      <c r="O354">
        <v>615644.28</v>
      </c>
      <c r="P354">
        <v>116997</v>
      </c>
      <c r="Q354">
        <v>246757.96</v>
      </c>
      <c r="R354">
        <v>10051794</v>
      </c>
      <c r="S354">
        <v>331254</v>
      </c>
      <c r="T354">
        <v>887402.86</v>
      </c>
      <c r="U354">
        <v>1879.76</v>
      </c>
      <c r="V354">
        <v>2674.34</v>
      </c>
      <c r="W354">
        <v>2476</v>
      </c>
      <c r="X354">
        <v>4155</v>
      </c>
      <c r="Y354">
        <v>98119.93</v>
      </c>
      <c r="Z354">
        <v>20642</v>
      </c>
      <c r="AA354">
        <v>218584.62</v>
      </c>
      <c r="AB354">
        <v>2944685</v>
      </c>
      <c r="AC354">
        <v>6669292.1299999999</v>
      </c>
      <c r="AD354">
        <v>5416.82</v>
      </c>
      <c r="AE354">
        <v>8504.66</v>
      </c>
      <c r="AF354">
        <v>7643</v>
      </c>
      <c r="AG354">
        <v>15163</v>
      </c>
      <c r="AH354">
        <v>675621.36</v>
      </c>
      <c r="AI354">
        <v>162998</v>
      </c>
      <c r="AJ354">
        <v>5345.22</v>
      </c>
      <c r="AK354">
        <v>264165</v>
      </c>
      <c r="AL354">
        <v>16588</v>
      </c>
      <c r="AM354">
        <v>29198.36</v>
      </c>
      <c r="AN354">
        <v>43.95</v>
      </c>
      <c r="AO354">
        <v>50.34</v>
      </c>
      <c r="AP354">
        <v>34</v>
      </c>
      <c r="AQ354">
        <v>114</v>
      </c>
      <c r="AR354">
        <v>23358.69</v>
      </c>
      <c r="AS354">
        <v>169</v>
      </c>
      <c r="AT354">
        <v>330278.7</v>
      </c>
      <c r="AU354">
        <v>42777516</v>
      </c>
      <c r="AV354">
        <v>846783</v>
      </c>
      <c r="AW354">
        <v>555724.52</v>
      </c>
      <c r="AX354">
        <v>88.2</v>
      </c>
      <c r="AY354">
        <v>198.24</v>
      </c>
      <c r="AZ354">
        <v>84</v>
      </c>
      <c r="BA354">
        <v>296</v>
      </c>
      <c r="BB354">
        <v>63107.3</v>
      </c>
      <c r="BC354">
        <v>37224</v>
      </c>
      <c r="BD354">
        <v>29119.41</v>
      </c>
      <c r="BE354">
        <v>17271210</v>
      </c>
      <c r="BF354">
        <v>142009</v>
      </c>
      <c r="BG354">
        <v>371313.3</v>
      </c>
      <c r="BH354">
        <v>58.08</v>
      </c>
      <c r="BI354">
        <v>61.96</v>
      </c>
      <c r="BJ354">
        <v>46</v>
      </c>
      <c r="BK354">
        <v>113</v>
      </c>
      <c r="BL354">
        <v>39379.230000000003</v>
      </c>
      <c r="BM354">
        <v>3113</v>
      </c>
    </row>
    <row r="355" spans="1:65">
      <c r="A355" s="1">
        <v>44184</v>
      </c>
      <c r="B355" s="1">
        <v>44178</v>
      </c>
      <c r="C355">
        <v>92260885.950000003</v>
      </c>
      <c r="D355">
        <v>34608328</v>
      </c>
      <c r="E355">
        <v>3172359</v>
      </c>
      <c r="F355">
        <v>13168142</v>
      </c>
      <c r="G355">
        <v>334537.74</v>
      </c>
      <c r="H355">
        <v>328035674</v>
      </c>
      <c r="I355">
        <v>3319402</v>
      </c>
      <c r="J355">
        <v>5758149.6600000001</v>
      </c>
      <c r="K355">
        <v>11335.41</v>
      </c>
      <c r="L355">
        <v>16686.55</v>
      </c>
      <c r="M355">
        <v>14180</v>
      </c>
      <c r="N355">
        <v>25818</v>
      </c>
      <c r="O355">
        <v>629985.28000000003</v>
      </c>
      <c r="P355">
        <v>126960</v>
      </c>
      <c r="Q355">
        <v>276131.99</v>
      </c>
      <c r="R355">
        <v>10280213</v>
      </c>
      <c r="S355">
        <v>343548</v>
      </c>
      <c r="T355">
        <v>855079.91</v>
      </c>
      <c r="U355">
        <v>1942.58</v>
      </c>
      <c r="V355">
        <v>2722.19</v>
      </c>
      <c r="W355">
        <v>2575</v>
      </c>
      <c r="X355">
        <v>4224</v>
      </c>
      <c r="Y355">
        <v>95028.41</v>
      </c>
      <c r="Z355">
        <v>20440</v>
      </c>
      <c r="AA355">
        <v>206561.07</v>
      </c>
      <c r="AB355">
        <v>3155865</v>
      </c>
      <c r="AC355">
        <v>6059455.9800000004</v>
      </c>
      <c r="AD355">
        <v>4909.55</v>
      </c>
      <c r="AE355">
        <v>7824.79</v>
      </c>
      <c r="AF355">
        <v>6996</v>
      </c>
      <c r="AG355">
        <v>14017</v>
      </c>
      <c r="AH355">
        <v>623958.06000000006</v>
      </c>
      <c r="AI355">
        <v>153391</v>
      </c>
      <c r="AJ355">
        <v>4897.63</v>
      </c>
      <c r="AK355">
        <v>235530</v>
      </c>
      <c r="AL355">
        <v>15297</v>
      </c>
      <c r="AM355">
        <v>27038.51</v>
      </c>
      <c r="AN355">
        <v>45.61</v>
      </c>
      <c r="AO355">
        <v>49.87</v>
      </c>
      <c r="AP355">
        <v>38</v>
      </c>
      <c r="AQ355">
        <v>113</v>
      </c>
      <c r="AR355">
        <v>21630.81</v>
      </c>
      <c r="AS355">
        <v>197</v>
      </c>
      <c r="AT355">
        <v>379026.09</v>
      </c>
      <c r="AU355">
        <v>51817425</v>
      </c>
      <c r="AV355">
        <v>873795</v>
      </c>
      <c r="AW355">
        <v>469021.27</v>
      </c>
      <c r="AX355">
        <v>58.8</v>
      </c>
      <c r="AY355">
        <v>216.6</v>
      </c>
      <c r="AZ355">
        <v>56</v>
      </c>
      <c r="BA355">
        <v>360</v>
      </c>
      <c r="BB355">
        <v>53308.5</v>
      </c>
      <c r="BC355">
        <v>34432</v>
      </c>
      <c r="BD355">
        <v>22543.61</v>
      </c>
      <c r="BE355">
        <v>14636708</v>
      </c>
      <c r="BF355">
        <v>138131</v>
      </c>
      <c r="BG355">
        <v>333644.7</v>
      </c>
      <c r="BH355">
        <v>68.2</v>
      </c>
      <c r="BI355">
        <v>72.010000000000005</v>
      </c>
      <c r="BJ355">
        <v>44</v>
      </c>
      <c r="BK355">
        <v>109</v>
      </c>
      <c r="BL355">
        <v>36417.79</v>
      </c>
      <c r="BM355">
        <v>2629</v>
      </c>
    </row>
    <row r="356" spans="1:65">
      <c r="A356" s="1">
        <v>44185</v>
      </c>
      <c r="B356" s="1">
        <v>44185</v>
      </c>
      <c r="C356">
        <v>99457636.689999998</v>
      </c>
      <c r="D356">
        <v>34496145</v>
      </c>
      <c r="E356">
        <v>3256728</v>
      </c>
      <c r="F356">
        <v>12963888</v>
      </c>
      <c r="G356">
        <v>307336.81</v>
      </c>
      <c r="H356">
        <v>324100576</v>
      </c>
      <c r="I356">
        <v>3363965</v>
      </c>
      <c r="J356">
        <v>5931927.54</v>
      </c>
      <c r="K356">
        <v>11142.53</v>
      </c>
      <c r="L356">
        <v>16460.36</v>
      </c>
      <c r="M356">
        <v>13920</v>
      </c>
      <c r="N356">
        <v>25478</v>
      </c>
      <c r="O356">
        <v>646322.01</v>
      </c>
      <c r="P356">
        <v>132556</v>
      </c>
      <c r="Q356">
        <v>236886.22</v>
      </c>
      <c r="R356">
        <v>9216133</v>
      </c>
      <c r="S356">
        <v>300881</v>
      </c>
      <c r="T356">
        <v>765964.96</v>
      </c>
      <c r="U356">
        <v>1595.72</v>
      </c>
      <c r="V356">
        <v>2292.31</v>
      </c>
      <c r="W356">
        <v>2112</v>
      </c>
      <c r="X356">
        <v>3590</v>
      </c>
      <c r="Y356">
        <v>85102.6</v>
      </c>
      <c r="Z356">
        <v>19372</v>
      </c>
      <c r="AA356">
        <v>211742.75</v>
      </c>
      <c r="AB356">
        <v>3149173</v>
      </c>
      <c r="AC356">
        <v>6153046.8799999999</v>
      </c>
      <c r="AD356">
        <v>4813.59</v>
      </c>
      <c r="AE356">
        <v>7692.59</v>
      </c>
      <c r="AF356">
        <v>6840</v>
      </c>
      <c r="AG356">
        <v>13871</v>
      </c>
      <c r="AH356">
        <v>654126.81000000006</v>
      </c>
      <c r="AI356">
        <v>162381</v>
      </c>
      <c r="AJ356">
        <v>3288.07</v>
      </c>
      <c r="AK356">
        <v>178919</v>
      </c>
      <c r="AL356">
        <v>12160</v>
      </c>
      <c r="AM356">
        <v>31856.36</v>
      </c>
      <c r="AN356">
        <v>63.3</v>
      </c>
      <c r="AO356">
        <v>71.45</v>
      </c>
      <c r="AP356">
        <v>47</v>
      </c>
      <c r="AQ356">
        <v>123</v>
      </c>
      <c r="AR356">
        <v>25485.08</v>
      </c>
      <c r="AS356">
        <v>218</v>
      </c>
      <c r="AT356">
        <v>412889.4</v>
      </c>
      <c r="AU356">
        <v>61711140</v>
      </c>
      <c r="AV356">
        <v>941247</v>
      </c>
      <c r="AW356">
        <v>574919.78</v>
      </c>
      <c r="AX356">
        <v>75.599999999999994</v>
      </c>
      <c r="AY356">
        <v>260.39</v>
      </c>
      <c r="AZ356">
        <v>72</v>
      </c>
      <c r="BA356">
        <v>428</v>
      </c>
      <c r="BB356">
        <v>66641.78</v>
      </c>
      <c r="BC356">
        <v>39436</v>
      </c>
      <c r="BD356">
        <v>24885.7</v>
      </c>
      <c r="BE356">
        <v>16670363</v>
      </c>
      <c r="BF356">
        <v>152348</v>
      </c>
      <c r="BG356">
        <v>375320.54</v>
      </c>
      <c r="BH356">
        <v>63.73</v>
      </c>
      <c r="BI356">
        <v>68.3</v>
      </c>
      <c r="BJ356">
        <v>44</v>
      </c>
      <c r="BK356">
        <v>123</v>
      </c>
      <c r="BL356">
        <v>39645.040000000001</v>
      </c>
      <c r="BM356">
        <v>3195</v>
      </c>
    </row>
    <row r="357" spans="1:65">
      <c r="A357" s="1">
        <v>44186</v>
      </c>
      <c r="B357" s="1">
        <v>44185</v>
      </c>
      <c r="C357">
        <v>102852816.16</v>
      </c>
      <c r="D357">
        <v>38109969</v>
      </c>
      <c r="E357">
        <v>3135524</v>
      </c>
      <c r="F357">
        <v>16403681</v>
      </c>
      <c r="G357">
        <v>238972.23</v>
      </c>
      <c r="H357">
        <v>302897945</v>
      </c>
      <c r="I357">
        <v>3115159</v>
      </c>
      <c r="J357">
        <v>5893211.9100000001</v>
      </c>
      <c r="K357">
        <v>10252.4</v>
      </c>
      <c r="L357">
        <v>15212.25</v>
      </c>
      <c r="M357">
        <v>12671</v>
      </c>
      <c r="N357">
        <v>23431</v>
      </c>
      <c r="O357">
        <v>626143.77</v>
      </c>
      <c r="P357">
        <v>121235</v>
      </c>
      <c r="Q357">
        <v>171271.17</v>
      </c>
      <c r="R357">
        <v>7552898</v>
      </c>
      <c r="S357">
        <v>231550</v>
      </c>
      <c r="T357">
        <v>644449.42000000004</v>
      </c>
      <c r="U357">
        <v>1263.8900000000001</v>
      </c>
      <c r="V357">
        <v>1796.46</v>
      </c>
      <c r="W357">
        <v>1668</v>
      </c>
      <c r="X357">
        <v>2779</v>
      </c>
      <c r="Y357">
        <v>70365.02</v>
      </c>
      <c r="Z357">
        <v>15073</v>
      </c>
      <c r="AA357">
        <v>242006.01</v>
      </c>
      <c r="AB357">
        <v>3306565</v>
      </c>
      <c r="AC357">
        <v>7251465.9000000004</v>
      </c>
      <c r="AD357">
        <v>4838.84</v>
      </c>
      <c r="AE357">
        <v>7630.28</v>
      </c>
      <c r="AF357">
        <v>6934</v>
      </c>
      <c r="AG357">
        <v>13786</v>
      </c>
      <c r="AH357">
        <v>714032.19</v>
      </c>
      <c r="AI357">
        <v>167032</v>
      </c>
      <c r="AJ357">
        <v>5168.47</v>
      </c>
      <c r="AK357">
        <v>267938</v>
      </c>
      <c r="AL357">
        <v>15307</v>
      </c>
      <c r="AM357">
        <v>24573.360000000001</v>
      </c>
      <c r="AN357">
        <v>34.369999999999997</v>
      </c>
      <c r="AO357">
        <v>40.590000000000003</v>
      </c>
      <c r="AP357">
        <v>27</v>
      </c>
      <c r="AQ357">
        <v>84</v>
      </c>
      <c r="AR357">
        <v>19658.689999999999</v>
      </c>
      <c r="AS357">
        <v>188</v>
      </c>
      <c r="AT357">
        <v>413543.88</v>
      </c>
      <c r="AU357">
        <v>61771971</v>
      </c>
      <c r="AV357">
        <v>855696</v>
      </c>
      <c r="AW357">
        <v>488410.22</v>
      </c>
      <c r="AX357">
        <v>46.2</v>
      </c>
      <c r="AY357">
        <v>199.85</v>
      </c>
      <c r="AZ357">
        <v>44</v>
      </c>
      <c r="BA357">
        <v>340</v>
      </c>
      <c r="BB357">
        <v>54650.02</v>
      </c>
      <c r="BC357">
        <v>31860</v>
      </c>
      <c r="BD357">
        <v>20855.419999999998</v>
      </c>
      <c r="BE357">
        <v>12118601</v>
      </c>
      <c r="BF357">
        <v>108265</v>
      </c>
      <c r="BG357">
        <v>319787.48</v>
      </c>
      <c r="BH357">
        <v>55.1</v>
      </c>
      <c r="BI357">
        <v>57.99</v>
      </c>
      <c r="BJ357">
        <v>38</v>
      </c>
      <c r="BK357">
        <v>88</v>
      </c>
      <c r="BL357">
        <v>32812.269999999997</v>
      </c>
      <c r="BM357">
        <v>2693</v>
      </c>
    </row>
    <row r="358" spans="1:65">
      <c r="A358" s="1">
        <v>44187</v>
      </c>
      <c r="B358" s="1">
        <v>44185</v>
      </c>
      <c r="C358">
        <v>100863704.06999999</v>
      </c>
      <c r="D358">
        <v>36201033</v>
      </c>
      <c r="E358">
        <v>3045481</v>
      </c>
      <c r="F358">
        <v>14427271</v>
      </c>
      <c r="G358">
        <v>217642.84</v>
      </c>
      <c r="H358">
        <v>298685400</v>
      </c>
      <c r="I358">
        <v>3073289</v>
      </c>
      <c r="J358">
        <v>5543082.79</v>
      </c>
      <c r="K358">
        <v>9795</v>
      </c>
      <c r="L358">
        <v>14549</v>
      </c>
      <c r="M358">
        <v>12127</v>
      </c>
      <c r="N358">
        <v>22444</v>
      </c>
      <c r="O358">
        <v>591722.84</v>
      </c>
      <c r="P358">
        <v>117375</v>
      </c>
      <c r="Q358">
        <v>147239.59</v>
      </c>
      <c r="R358">
        <v>7581673</v>
      </c>
      <c r="S358">
        <v>232094</v>
      </c>
      <c r="T358">
        <v>641981.43999999994</v>
      </c>
      <c r="U358">
        <v>1181.27</v>
      </c>
      <c r="V358">
        <v>1702.28</v>
      </c>
      <c r="W358">
        <v>1550</v>
      </c>
      <c r="X358">
        <v>2632</v>
      </c>
      <c r="Y358">
        <v>69273.820000000007</v>
      </c>
      <c r="Z358">
        <v>15386</v>
      </c>
      <c r="AA358">
        <v>234075.11</v>
      </c>
      <c r="AB358">
        <v>3084867</v>
      </c>
      <c r="AC358">
        <v>6950780.5800000001</v>
      </c>
      <c r="AD358">
        <v>4474.03</v>
      </c>
      <c r="AE358">
        <v>7183.74</v>
      </c>
      <c r="AF358">
        <v>6518</v>
      </c>
      <c r="AG358">
        <v>13107</v>
      </c>
      <c r="AH358">
        <v>699145.18</v>
      </c>
      <c r="AI358">
        <v>159180</v>
      </c>
      <c r="AJ358">
        <v>4706.1499999999996</v>
      </c>
      <c r="AK358">
        <v>242410</v>
      </c>
      <c r="AL358">
        <v>14039</v>
      </c>
      <c r="AM358">
        <v>19394.97</v>
      </c>
      <c r="AN358">
        <v>38.51</v>
      </c>
      <c r="AO358">
        <v>41.18</v>
      </c>
      <c r="AP358">
        <v>31</v>
      </c>
      <c r="AQ358">
        <v>88</v>
      </c>
      <c r="AR358">
        <v>15515.98</v>
      </c>
      <c r="AS358">
        <v>178</v>
      </c>
      <c r="AT358">
        <v>473146.8</v>
      </c>
      <c r="AU358">
        <v>60132642</v>
      </c>
      <c r="AV358">
        <v>1023387</v>
      </c>
      <c r="AW358">
        <v>510753.02</v>
      </c>
      <c r="AX358">
        <v>71.400000000000006</v>
      </c>
      <c r="AY358">
        <v>191.83</v>
      </c>
      <c r="AZ358">
        <v>68</v>
      </c>
      <c r="BA358">
        <v>300</v>
      </c>
      <c r="BB358">
        <v>56854.47</v>
      </c>
      <c r="BC358">
        <v>31100</v>
      </c>
      <c r="BD358">
        <v>25481.65</v>
      </c>
      <c r="BE358">
        <v>16680668</v>
      </c>
      <c r="BF358">
        <v>160297</v>
      </c>
      <c r="BG358">
        <v>358787.23</v>
      </c>
      <c r="BH358">
        <v>31.95</v>
      </c>
      <c r="BI358">
        <v>35.21</v>
      </c>
      <c r="BJ358">
        <v>26</v>
      </c>
      <c r="BK358">
        <v>82</v>
      </c>
      <c r="BL358">
        <v>39541.120000000003</v>
      </c>
      <c r="BM358">
        <v>3006</v>
      </c>
    </row>
    <row r="359" spans="1:65">
      <c r="A359" s="1">
        <v>44188</v>
      </c>
      <c r="B359" s="1">
        <v>44185</v>
      </c>
      <c r="C359">
        <v>95844930.5</v>
      </c>
      <c r="D359">
        <v>34277277</v>
      </c>
      <c r="E359">
        <v>2860838</v>
      </c>
      <c r="F359">
        <v>13245786</v>
      </c>
      <c r="G359">
        <v>211425.93</v>
      </c>
      <c r="H359">
        <v>295180886</v>
      </c>
      <c r="I359">
        <v>3024409</v>
      </c>
      <c r="J359">
        <v>5223577.67</v>
      </c>
      <c r="K359">
        <v>9374.52</v>
      </c>
      <c r="L359">
        <v>13822.01</v>
      </c>
      <c r="M359">
        <v>11675</v>
      </c>
      <c r="N359">
        <v>21327</v>
      </c>
      <c r="O359">
        <v>563258.43999999994</v>
      </c>
      <c r="P359">
        <v>113856</v>
      </c>
      <c r="Q359">
        <v>142060.5</v>
      </c>
      <c r="R359">
        <v>6927246</v>
      </c>
      <c r="S359">
        <v>224484</v>
      </c>
      <c r="T359">
        <v>627379.29</v>
      </c>
      <c r="U359">
        <v>1122.95</v>
      </c>
      <c r="V359">
        <v>1620.86</v>
      </c>
      <c r="W359">
        <v>1486</v>
      </c>
      <c r="X359">
        <v>2525</v>
      </c>
      <c r="Y359">
        <v>66238.240000000005</v>
      </c>
      <c r="Z359">
        <v>14961</v>
      </c>
      <c r="AA359">
        <v>216252.32</v>
      </c>
      <c r="AB359">
        <v>3077664</v>
      </c>
      <c r="AC359">
        <v>6490802.0999999996</v>
      </c>
      <c r="AD359">
        <v>4280.53</v>
      </c>
      <c r="AE359">
        <v>6822.48</v>
      </c>
      <c r="AF359">
        <v>6235</v>
      </c>
      <c r="AG359">
        <v>12402</v>
      </c>
      <c r="AH359">
        <v>645088.43000000005</v>
      </c>
      <c r="AI359">
        <v>155012</v>
      </c>
      <c r="AJ359">
        <v>2755.47</v>
      </c>
      <c r="AK359">
        <v>173732</v>
      </c>
      <c r="AL359">
        <v>11194</v>
      </c>
      <c r="AM359">
        <v>24769.11</v>
      </c>
      <c r="AN359">
        <v>29.86</v>
      </c>
      <c r="AO359">
        <v>32.04</v>
      </c>
      <c r="AP359">
        <v>25</v>
      </c>
      <c r="AQ359">
        <v>86</v>
      </c>
      <c r="AR359">
        <v>19815.28</v>
      </c>
      <c r="AS359">
        <v>188</v>
      </c>
      <c r="AT359">
        <v>660736.71</v>
      </c>
      <c r="AU359">
        <v>74710008</v>
      </c>
      <c r="AV359">
        <v>1309518</v>
      </c>
      <c r="AW359">
        <v>492206.4</v>
      </c>
      <c r="AX359">
        <v>63</v>
      </c>
      <c r="AY359">
        <v>164.74</v>
      </c>
      <c r="AZ359">
        <v>60</v>
      </c>
      <c r="BA359">
        <v>256</v>
      </c>
      <c r="BB359">
        <v>51696.81</v>
      </c>
      <c r="BC359">
        <v>28684</v>
      </c>
      <c r="BD359">
        <v>24797.97</v>
      </c>
      <c r="BE359">
        <v>13790611</v>
      </c>
      <c r="BF359">
        <v>171134</v>
      </c>
      <c r="BG359">
        <v>456788.22</v>
      </c>
      <c r="BH359">
        <v>65.81</v>
      </c>
      <c r="BI359">
        <v>69.75</v>
      </c>
      <c r="BJ359">
        <v>49</v>
      </c>
      <c r="BK359">
        <v>117</v>
      </c>
      <c r="BL359">
        <v>48380.639999999999</v>
      </c>
      <c r="BM359">
        <v>3256</v>
      </c>
    </row>
    <row r="360" spans="1:65">
      <c r="A360" s="1">
        <v>44189</v>
      </c>
      <c r="B360" s="1">
        <v>44185</v>
      </c>
      <c r="C360">
        <v>79660599.930000007</v>
      </c>
      <c r="D360">
        <v>30933797</v>
      </c>
      <c r="E360">
        <v>2561422</v>
      </c>
      <c r="F360">
        <v>11465872</v>
      </c>
      <c r="G360">
        <v>196652.96</v>
      </c>
      <c r="H360">
        <v>288849841</v>
      </c>
      <c r="I360">
        <v>2974171</v>
      </c>
      <c r="J360">
        <v>4709796.79</v>
      </c>
      <c r="K360">
        <v>8940.17</v>
      </c>
      <c r="L360">
        <v>13277.03</v>
      </c>
      <c r="M360">
        <v>11260</v>
      </c>
      <c r="N360">
        <v>20702</v>
      </c>
      <c r="O360">
        <v>510933.47</v>
      </c>
      <c r="P360">
        <v>104781</v>
      </c>
      <c r="Q360">
        <v>142877.79999999999</v>
      </c>
      <c r="R360">
        <v>6272247</v>
      </c>
      <c r="S360">
        <v>209314</v>
      </c>
      <c r="T360">
        <v>543084.74</v>
      </c>
      <c r="U360">
        <v>1062.72</v>
      </c>
      <c r="V360">
        <v>1549.62</v>
      </c>
      <c r="W360">
        <v>1407</v>
      </c>
      <c r="X360">
        <v>2441</v>
      </c>
      <c r="Y360">
        <v>59263.47</v>
      </c>
      <c r="Z360">
        <v>13534</v>
      </c>
      <c r="AA360">
        <v>160318.28</v>
      </c>
      <c r="AB360">
        <v>2694844</v>
      </c>
      <c r="AC360">
        <v>4876184.5999999996</v>
      </c>
      <c r="AD360">
        <v>3794.32</v>
      </c>
      <c r="AE360">
        <v>5977.83</v>
      </c>
      <c r="AF360">
        <v>5394</v>
      </c>
      <c r="AG360">
        <v>10690</v>
      </c>
      <c r="AH360">
        <v>497866.39</v>
      </c>
      <c r="AI360">
        <v>125971</v>
      </c>
      <c r="AJ360">
        <v>4188.17</v>
      </c>
      <c r="AK360">
        <v>276160</v>
      </c>
      <c r="AL360">
        <v>17775</v>
      </c>
      <c r="AM360">
        <v>30918.79</v>
      </c>
      <c r="AN360">
        <v>55.4</v>
      </c>
      <c r="AO360">
        <v>60.49</v>
      </c>
      <c r="AP360">
        <v>42</v>
      </c>
      <c r="AQ360">
        <v>97</v>
      </c>
      <c r="AR360">
        <v>24735.03</v>
      </c>
      <c r="AS360">
        <v>171</v>
      </c>
      <c r="AT360">
        <v>643116.56999999995</v>
      </c>
      <c r="AU360">
        <v>71938128</v>
      </c>
      <c r="AV360">
        <v>1229361</v>
      </c>
      <c r="AW360">
        <v>458669.96</v>
      </c>
      <c r="AX360">
        <v>71.400000000000006</v>
      </c>
      <c r="AY360">
        <v>191.83</v>
      </c>
      <c r="AZ360">
        <v>68</v>
      </c>
      <c r="BA360">
        <v>300</v>
      </c>
      <c r="BB360">
        <v>51134.44</v>
      </c>
      <c r="BC360">
        <v>31328</v>
      </c>
      <c r="BD360">
        <v>20288.21</v>
      </c>
      <c r="BE360">
        <v>12287574</v>
      </c>
      <c r="BF360">
        <v>139740</v>
      </c>
      <c r="BG360">
        <v>405268.65</v>
      </c>
      <c r="BH360">
        <v>43.6</v>
      </c>
      <c r="BI360">
        <v>47.56</v>
      </c>
      <c r="BJ360">
        <v>31</v>
      </c>
      <c r="BK360">
        <v>99</v>
      </c>
      <c r="BL360">
        <v>36002.720000000001</v>
      </c>
      <c r="BM360">
        <v>3145</v>
      </c>
    </row>
    <row r="361" spans="1:65">
      <c r="A361" s="1">
        <v>44190</v>
      </c>
      <c r="B361" s="1">
        <v>44185</v>
      </c>
      <c r="C361">
        <v>73969361.840000004</v>
      </c>
      <c r="D361">
        <v>30219206</v>
      </c>
      <c r="E361">
        <v>2892388</v>
      </c>
      <c r="F361">
        <v>10144152</v>
      </c>
      <c r="G361">
        <v>234233.76</v>
      </c>
      <c r="H361">
        <v>328801668</v>
      </c>
      <c r="I361">
        <v>3407847</v>
      </c>
      <c r="J361">
        <v>5275069.1100000003</v>
      </c>
      <c r="K361">
        <v>10698.51</v>
      </c>
      <c r="L361">
        <v>15681.68</v>
      </c>
      <c r="M361">
        <v>13611</v>
      </c>
      <c r="N361">
        <v>24470</v>
      </c>
      <c r="O361">
        <v>577203.89</v>
      </c>
      <c r="P361">
        <v>121506</v>
      </c>
      <c r="Q361">
        <v>175718.39</v>
      </c>
      <c r="R361">
        <v>7858827</v>
      </c>
      <c r="S361">
        <v>264351</v>
      </c>
      <c r="T361">
        <v>615564.97</v>
      </c>
      <c r="U361">
        <v>1288.1600000000001</v>
      </c>
      <c r="V361">
        <v>1879.25</v>
      </c>
      <c r="W361">
        <v>1721</v>
      </c>
      <c r="X361">
        <v>2982</v>
      </c>
      <c r="Y361">
        <v>70474.460000000006</v>
      </c>
      <c r="Z361">
        <v>16131</v>
      </c>
      <c r="AA361">
        <v>155507.63</v>
      </c>
      <c r="AB361">
        <v>2881685</v>
      </c>
      <c r="AC361">
        <v>4662606.1100000003</v>
      </c>
      <c r="AD361">
        <v>4230.63</v>
      </c>
      <c r="AE361">
        <v>6570.83</v>
      </c>
      <c r="AF361">
        <v>5926</v>
      </c>
      <c r="AG361">
        <v>11637</v>
      </c>
      <c r="AH361">
        <v>489171.46</v>
      </c>
      <c r="AI361">
        <v>126837</v>
      </c>
      <c r="AJ361">
        <v>4314.1000000000004</v>
      </c>
      <c r="AK361">
        <v>312548</v>
      </c>
      <c r="AL361">
        <v>20223</v>
      </c>
      <c r="AM361">
        <v>38056.550000000003</v>
      </c>
      <c r="AN361">
        <v>73.02</v>
      </c>
      <c r="AO361">
        <v>79.459999999999994</v>
      </c>
      <c r="AP361">
        <v>56</v>
      </c>
      <c r="AQ361">
        <v>137</v>
      </c>
      <c r="AR361">
        <v>30445.24</v>
      </c>
      <c r="AS361">
        <v>278</v>
      </c>
      <c r="AT361">
        <v>449680.2</v>
      </c>
      <c r="AU361">
        <v>66562785</v>
      </c>
      <c r="AV361">
        <v>1068468</v>
      </c>
      <c r="AW361">
        <v>530232.42000000004</v>
      </c>
      <c r="AX361">
        <v>75.599999999999994</v>
      </c>
      <c r="AY361">
        <v>247.93</v>
      </c>
      <c r="AZ361">
        <v>72</v>
      </c>
      <c r="BA361">
        <v>404</v>
      </c>
      <c r="BB361">
        <v>61446.400000000001</v>
      </c>
      <c r="BC361">
        <v>37672</v>
      </c>
      <c r="BD361">
        <v>17492.88</v>
      </c>
      <c r="BE361">
        <v>10897784</v>
      </c>
      <c r="BF361">
        <v>121040</v>
      </c>
      <c r="BG361">
        <v>331514.74</v>
      </c>
      <c r="BH361">
        <v>50.86</v>
      </c>
      <c r="BI361">
        <v>54.02</v>
      </c>
      <c r="BJ361">
        <v>32</v>
      </c>
      <c r="BK361">
        <v>86</v>
      </c>
      <c r="BL361">
        <v>33863.71</v>
      </c>
      <c r="BM361">
        <v>2720</v>
      </c>
    </row>
    <row r="362" spans="1:65">
      <c r="A362" s="1">
        <v>44191</v>
      </c>
      <c r="B362" s="1">
        <v>44185</v>
      </c>
      <c r="C362">
        <v>85878737.219999999</v>
      </c>
      <c r="D362">
        <v>33786514</v>
      </c>
      <c r="E362">
        <v>3383475</v>
      </c>
      <c r="F362">
        <v>11944595</v>
      </c>
      <c r="G362">
        <v>314097.88</v>
      </c>
      <c r="H362">
        <v>350131610</v>
      </c>
      <c r="I362">
        <v>3709564</v>
      </c>
      <c r="J362">
        <v>6277086.2599999998</v>
      </c>
      <c r="K362">
        <v>12898.96</v>
      </c>
      <c r="L362">
        <v>19187.05</v>
      </c>
      <c r="M362">
        <v>16230</v>
      </c>
      <c r="N362">
        <v>29907</v>
      </c>
      <c r="O362">
        <v>698251.59</v>
      </c>
      <c r="P362">
        <v>146968</v>
      </c>
      <c r="Q362">
        <v>171858.21</v>
      </c>
      <c r="R362">
        <v>9733519</v>
      </c>
      <c r="S362">
        <v>318590</v>
      </c>
      <c r="T362">
        <v>778830.94</v>
      </c>
      <c r="U362">
        <v>1754.36</v>
      </c>
      <c r="V362">
        <v>2552.31</v>
      </c>
      <c r="W362">
        <v>2326</v>
      </c>
      <c r="X362">
        <v>4025</v>
      </c>
      <c r="Y362">
        <v>90183.3</v>
      </c>
      <c r="Z362">
        <v>20046</v>
      </c>
      <c r="AA362">
        <v>200689.56</v>
      </c>
      <c r="AB362">
        <v>3303344</v>
      </c>
      <c r="AC362">
        <v>5807303.6200000001</v>
      </c>
      <c r="AD362">
        <v>5018.22</v>
      </c>
      <c r="AE362">
        <v>8077.96</v>
      </c>
      <c r="AF362">
        <v>7330</v>
      </c>
      <c r="AG362">
        <v>14819</v>
      </c>
      <c r="AH362">
        <v>617093.79</v>
      </c>
      <c r="AI362">
        <v>163762</v>
      </c>
      <c r="AJ362">
        <v>4355</v>
      </c>
      <c r="AK362">
        <v>284366</v>
      </c>
      <c r="AL362">
        <v>20035</v>
      </c>
      <c r="AM362">
        <v>37205.82</v>
      </c>
      <c r="AN362">
        <v>77.209999999999994</v>
      </c>
      <c r="AO362">
        <v>80.95</v>
      </c>
      <c r="AP362">
        <v>60</v>
      </c>
      <c r="AQ362">
        <v>140</v>
      </c>
      <c r="AR362">
        <v>29764.66</v>
      </c>
      <c r="AS362">
        <v>312</v>
      </c>
      <c r="AT362">
        <v>442248.51</v>
      </c>
      <c r="AU362">
        <v>63789849</v>
      </c>
      <c r="AV362">
        <v>1032729</v>
      </c>
      <c r="AW362">
        <v>538245.21</v>
      </c>
      <c r="AX362">
        <v>96.6</v>
      </c>
      <c r="AY362">
        <v>279.32</v>
      </c>
      <c r="AZ362">
        <v>92</v>
      </c>
      <c r="BA362">
        <v>444</v>
      </c>
      <c r="BB362">
        <v>62735.8</v>
      </c>
      <c r="BC362">
        <v>36404</v>
      </c>
      <c r="BD362">
        <v>14653.95</v>
      </c>
      <c r="BE362">
        <v>10549556</v>
      </c>
      <c r="BF362">
        <v>103057</v>
      </c>
      <c r="BG362">
        <v>286502.99</v>
      </c>
      <c r="BH362">
        <v>45.51</v>
      </c>
      <c r="BI362">
        <v>48.39</v>
      </c>
      <c r="BJ362">
        <v>31</v>
      </c>
      <c r="BK362">
        <v>81</v>
      </c>
      <c r="BL362">
        <v>31606.81</v>
      </c>
      <c r="BM362">
        <v>2642</v>
      </c>
    </row>
    <row r="363" spans="1:65">
      <c r="A363" s="1">
        <v>44192</v>
      </c>
      <c r="B363" s="1">
        <v>44192</v>
      </c>
      <c r="C363">
        <v>95109265.340000004</v>
      </c>
      <c r="D363">
        <v>34206951</v>
      </c>
      <c r="E363">
        <v>3448847</v>
      </c>
      <c r="F363">
        <v>12376724</v>
      </c>
      <c r="G363">
        <v>295898.87</v>
      </c>
      <c r="H363">
        <v>346290667</v>
      </c>
      <c r="I363">
        <v>3788614</v>
      </c>
      <c r="J363">
        <v>6498607.0199999996</v>
      </c>
      <c r="K363">
        <v>12876.06</v>
      </c>
      <c r="L363">
        <v>19299.89</v>
      </c>
      <c r="M363">
        <v>16178</v>
      </c>
      <c r="N363">
        <v>30142</v>
      </c>
      <c r="O363">
        <v>723353.62</v>
      </c>
      <c r="P363">
        <v>156128</v>
      </c>
      <c r="Q363">
        <v>161333.82999999999</v>
      </c>
      <c r="R363">
        <v>9023520</v>
      </c>
      <c r="S363">
        <v>297256</v>
      </c>
      <c r="T363">
        <v>827257.51</v>
      </c>
      <c r="U363">
        <v>1655.39</v>
      </c>
      <c r="V363">
        <v>2451.1999999999998</v>
      </c>
      <c r="W363">
        <v>2190</v>
      </c>
      <c r="X363">
        <v>3870</v>
      </c>
      <c r="Y363">
        <v>88389.29</v>
      </c>
      <c r="Z363">
        <v>20813</v>
      </c>
      <c r="AA363">
        <v>224479.54</v>
      </c>
      <c r="AB363">
        <v>3508228</v>
      </c>
      <c r="AC363">
        <v>6375444.3499999996</v>
      </c>
      <c r="AD363">
        <v>5325.83</v>
      </c>
      <c r="AE363">
        <v>8443.17</v>
      </c>
      <c r="AF363">
        <v>7585</v>
      </c>
      <c r="AG363">
        <v>15223</v>
      </c>
      <c r="AH363">
        <v>678001.19</v>
      </c>
      <c r="AI363">
        <v>177777</v>
      </c>
      <c r="AJ363">
        <v>3587.21</v>
      </c>
      <c r="AK363">
        <v>242256</v>
      </c>
      <c r="AL363">
        <v>17637</v>
      </c>
      <c r="AM363">
        <v>31779.45</v>
      </c>
      <c r="AN363">
        <v>54.98</v>
      </c>
      <c r="AO363">
        <v>60.9</v>
      </c>
      <c r="AP363">
        <v>44</v>
      </c>
      <c r="AQ363">
        <v>135</v>
      </c>
      <c r="AR363">
        <v>25423.56</v>
      </c>
      <c r="AS363">
        <v>245</v>
      </c>
      <c r="AT363">
        <v>440383.8</v>
      </c>
      <c r="AU363">
        <v>64170474</v>
      </c>
      <c r="AV363">
        <v>1062315</v>
      </c>
      <c r="AW363">
        <v>593556.54</v>
      </c>
      <c r="AX363">
        <v>100.8</v>
      </c>
      <c r="AY363">
        <v>325.04000000000002</v>
      </c>
      <c r="AZ363">
        <v>96</v>
      </c>
      <c r="BA363">
        <v>528</v>
      </c>
      <c r="BB363">
        <v>66480.399999999994</v>
      </c>
      <c r="BC363">
        <v>37608</v>
      </c>
      <c r="BD363">
        <v>23569.87</v>
      </c>
      <c r="BE363">
        <v>19069684</v>
      </c>
      <c r="BF363">
        <v>159089</v>
      </c>
      <c r="BG363">
        <v>472805.81</v>
      </c>
      <c r="BH363">
        <v>80.760000000000005</v>
      </c>
      <c r="BI363">
        <v>86.52</v>
      </c>
      <c r="BJ363">
        <v>55</v>
      </c>
      <c r="BK363">
        <v>155</v>
      </c>
      <c r="BL363">
        <v>49506.96</v>
      </c>
      <c r="BM363">
        <v>3677</v>
      </c>
    </row>
    <row r="364" spans="1:65">
      <c r="A364" s="1">
        <v>44193</v>
      </c>
      <c r="B364" s="1">
        <v>44192</v>
      </c>
      <c r="C364">
        <v>103965164.55</v>
      </c>
      <c r="D364">
        <v>38498466</v>
      </c>
      <c r="E364">
        <v>3515526</v>
      </c>
      <c r="F364">
        <v>16037080</v>
      </c>
      <c r="G364">
        <v>327506.33</v>
      </c>
      <c r="H364">
        <v>343329961</v>
      </c>
      <c r="I364">
        <v>3732230</v>
      </c>
      <c r="J364">
        <v>7181800.4699999997</v>
      </c>
      <c r="K364">
        <v>13116.56</v>
      </c>
      <c r="L364">
        <v>19626.38</v>
      </c>
      <c r="M364">
        <v>16248</v>
      </c>
      <c r="N364">
        <v>30375</v>
      </c>
      <c r="O364">
        <v>774670.95</v>
      </c>
      <c r="P364">
        <v>157411</v>
      </c>
      <c r="Q364">
        <v>82986.17</v>
      </c>
      <c r="R364">
        <v>8166758</v>
      </c>
      <c r="S364">
        <v>266684</v>
      </c>
      <c r="T364">
        <v>761808.85</v>
      </c>
      <c r="U364">
        <v>1631.1</v>
      </c>
      <c r="V364">
        <v>2414.19</v>
      </c>
      <c r="W364">
        <v>2148</v>
      </c>
      <c r="X364">
        <v>3785</v>
      </c>
      <c r="Y364">
        <v>85743.94</v>
      </c>
      <c r="Z364">
        <v>19935</v>
      </c>
      <c r="AA364">
        <v>241942.64</v>
      </c>
      <c r="AB364">
        <v>3417198</v>
      </c>
      <c r="AC364">
        <v>7269214.5499999998</v>
      </c>
      <c r="AD364">
        <v>5464.79</v>
      </c>
      <c r="AE364">
        <v>8706.84</v>
      </c>
      <c r="AF364">
        <v>7962</v>
      </c>
      <c r="AG364">
        <v>16124</v>
      </c>
      <c r="AH364">
        <v>750917.79</v>
      </c>
      <c r="AI364">
        <v>188097</v>
      </c>
      <c r="AJ364">
        <v>3799.36</v>
      </c>
      <c r="AK364">
        <v>269380</v>
      </c>
      <c r="AL364">
        <v>18421</v>
      </c>
      <c r="AM364">
        <v>37965.550000000003</v>
      </c>
      <c r="AN364">
        <v>73.83</v>
      </c>
      <c r="AO364">
        <v>80.989999999999995</v>
      </c>
      <c r="AP364">
        <v>56</v>
      </c>
      <c r="AQ364">
        <v>144</v>
      </c>
      <c r="AR364">
        <v>30372.44</v>
      </c>
      <c r="AS364">
        <v>271</v>
      </c>
      <c r="AT364">
        <v>433791.66</v>
      </c>
      <c r="AU364">
        <v>65680800</v>
      </c>
      <c r="AV364">
        <v>1028505</v>
      </c>
      <c r="AW364">
        <v>582943.32999999996</v>
      </c>
      <c r="AX364">
        <v>79.8</v>
      </c>
      <c r="AY364">
        <v>237.6</v>
      </c>
      <c r="AZ364">
        <v>76</v>
      </c>
      <c r="BA364">
        <v>380</v>
      </c>
      <c r="BB364">
        <v>61595.21</v>
      </c>
      <c r="BC364">
        <v>34548</v>
      </c>
      <c r="BD364">
        <v>28388.71</v>
      </c>
      <c r="BE364">
        <v>22080778</v>
      </c>
      <c r="BF364">
        <v>204182</v>
      </c>
      <c r="BG364">
        <v>625241.44999999995</v>
      </c>
      <c r="BH364">
        <v>107.56</v>
      </c>
      <c r="BI364">
        <v>113.76</v>
      </c>
      <c r="BJ364">
        <v>70</v>
      </c>
      <c r="BK364">
        <v>177</v>
      </c>
      <c r="BL364">
        <v>57577.09</v>
      </c>
      <c r="BM364">
        <v>4262</v>
      </c>
    </row>
    <row r="365" spans="1:65">
      <c r="A365" s="1">
        <v>44194</v>
      </c>
      <c r="B365" s="1">
        <v>44192</v>
      </c>
      <c r="C365">
        <v>106740576.65000001</v>
      </c>
      <c r="D365">
        <v>36730466</v>
      </c>
      <c r="E365">
        <v>3412401</v>
      </c>
      <c r="F365">
        <v>14247555</v>
      </c>
      <c r="G365">
        <v>311522.17</v>
      </c>
      <c r="H365">
        <v>358327472</v>
      </c>
      <c r="I365">
        <v>3875106</v>
      </c>
      <c r="J365">
        <v>7323788.1399999997</v>
      </c>
      <c r="K365">
        <v>13106.54</v>
      </c>
      <c r="L365">
        <v>19726.349999999999</v>
      </c>
      <c r="M365">
        <v>16257</v>
      </c>
      <c r="N365">
        <v>30626</v>
      </c>
      <c r="O365">
        <v>790154.42</v>
      </c>
      <c r="P365">
        <v>160598</v>
      </c>
      <c r="Q365">
        <v>49271.46</v>
      </c>
      <c r="R365">
        <v>9365152</v>
      </c>
      <c r="S365">
        <v>303406</v>
      </c>
      <c r="T365">
        <v>875111.68</v>
      </c>
      <c r="U365">
        <v>1931.67</v>
      </c>
      <c r="V365">
        <v>2820.99</v>
      </c>
      <c r="W365">
        <v>2545</v>
      </c>
      <c r="X365">
        <v>4392</v>
      </c>
      <c r="Y365">
        <v>101057.4</v>
      </c>
      <c r="Z365">
        <v>22820</v>
      </c>
      <c r="AA365">
        <v>243625.86</v>
      </c>
      <c r="AB365">
        <v>3490416</v>
      </c>
      <c r="AC365">
        <v>7591804.5199999996</v>
      </c>
      <c r="AD365">
        <v>5549.64</v>
      </c>
      <c r="AE365">
        <v>8931.07</v>
      </c>
      <c r="AF365">
        <v>8141</v>
      </c>
      <c r="AG365">
        <v>16548</v>
      </c>
      <c r="AH365">
        <v>762990.91</v>
      </c>
      <c r="AI365">
        <v>184073</v>
      </c>
      <c r="AJ365">
        <v>3646.78</v>
      </c>
      <c r="AK365">
        <v>258910</v>
      </c>
      <c r="AL365">
        <v>17072</v>
      </c>
      <c r="AM365">
        <v>37369.94</v>
      </c>
      <c r="AN365">
        <v>65.709999999999994</v>
      </c>
      <c r="AO365">
        <v>73.12</v>
      </c>
      <c r="AP365">
        <v>48</v>
      </c>
      <c r="AQ365">
        <v>154</v>
      </c>
      <c r="AR365">
        <v>29895.95</v>
      </c>
      <c r="AS365">
        <v>312</v>
      </c>
      <c r="AT365">
        <v>439866.03</v>
      </c>
      <c r="AU365">
        <v>64553877</v>
      </c>
      <c r="AV365">
        <v>989799</v>
      </c>
      <c r="AW365">
        <v>569934.12</v>
      </c>
      <c r="AX365">
        <v>100.8</v>
      </c>
      <c r="AY365">
        <v>275.20999999999998</v>
      </c>
      <c r="AZ365">
        <v>96</v>
      </c>
      <c r="BA365">
        <v>432</v>
      </c>
      <c r="BB365">
        <v>64383.59</v>
      </c>
      <c r="BC365">
        <v>35944</v>
      </c>
      <c r="BD365">
        <v>42290.13</v>
      </c>
      <c r="BE365">
        <v>24696914</v>
      </c>
      <c r="BF365">
        <v>273607</v>
      </c>
      <c r="BG365">
        <v>623790.93000000005</v>
      </c>
      <c r="BH365">
        <v>101.6</v>
      </c>
      <c r="BI365">
        <v>108.35</v>
      </c>
      <c r="BJ365">
        <v>70</v>
      </c>
      <c r="BK365">
        <v>186</v>
      </c>
      <c r="BL365">
        <v>68105.850000000006</v>
      </c>
      <c r="BM365">
        <v>4939</v>
      </c>
    </row>
    <row r="366" spans="1:65">
      <c r="A366" s="1">
        <v>44195</v>
      </c>
      <c r="B366" s="1">
        <v>44192</v>
      </c>
      <c r="C366">
        <v>107588337.62</v>
      </c>
      <c r="D366">
        <v>36015691</v>
      </c>
      <c r="E366">
        <v>3295315</v>
      </c>
      <c r="F366">
        <v>13626190</v>
      </c>
      <c r="G366">
        <v>287253.76000000001</v>
      </c>
      <c r="H366">
        <v>346455615</v>
      </c>
      <c r="I366">
        <v>3796030</v>
      </c>
      <c r="J366">
        <v>7635137.4299999997</v>
      </c>
      <c r="K366">
        <v>13655.6</v>
      </c>
      <c r="L366">
        <v>20376.21</v>
      </c>
      <c r="M366">
        <v>17019</v>
      </c>
      <c r="N366">
        <v>31614</v>
      </c>
      <c r="O366">
        <v>820422.59</v>
      </c>
      <c r="P366">
        <v>165632</v>
      </c>
      <c r="Q366">
        <v>34318.14</v>
      </c>
      <c r="R366">
        <v>7464238</v>
      </c>
      <c r="S366">
        <v>233694</v>
      </c>
      <c r="T366">
        <v>732106.9</v>
      </c>
      <c r="U366">
        <v>1391.11</v>
      </c>
      <c r="V366">
        <v>2050.5300000000002</v>
      </c>
      <c r="W366">
        <v>1830</v>
      </c>
      <c r="X366">
        <v>3217</v>
      </c>
      <c r="Y366">
        <v>81840.070000000007</v>
      </c>
      <c r="Z366">
        <v>19312</v>
      </c>
      <c r="AA366">
        <v>240365.47</v>
      </c>
      <c r="AB366">
        <v>3308394</v>
      </c>
      <c r="AC366">
        <v>7246044.9100000001</v>
      </c>
      <c r="AD366">
        <v>5472.47</v>
      </c>
      <c r="AE366">
        <v>8709.6299999999992</v>
      </c>
      <c r="AF366">
        <v>7949</v>
      </c>
      <c r="AG366">
        <v>16095</v>
      </c>
      <c r="AH366">
        <v>762435.32</v>
      </c>
      <c r="AI366">
        <v>186260</v>
      </c>
      <c r="AJ366">
        <v>3684.47</v>
      </c>
      <c r="AK366">
        <v>251454</v>
      </c>
      <c r="AL366">
        <v>17391</v>
      </c>
      <c r="AM366">
        <v>34220.22</v>
      </c>
      <c r="AN366">
        <v>60.91</v>
      </c>
      <c r="AO366">
        <v>66.61</v>
      </c>
      <c r="AP366">
        <v>48</v>
      </c>
      <c r="AQ366">
        <v>130</v>
      </c>
      <c r="AR366">
        <v>27376.18</v>
      </c>
      <c r="AS366">
        <v>334</v>
      </c>
      <c r="AT366">
        <v>430071.21</v>
      </c>
      <c r="AU366">
        <v>64478241</v>
      </c>
      <c r="AV366">
        <v>971271</v>
      </c>
      <c r="AW366">
        <v>593854.79</v>
      </c>
      <c r="AX366">
        <v>37.799999999999997</v>
      </c>
      <c r="AY366">
        <v>166.53</v>
      </c>
      <c r="AZ366">
        <v>36</v>
      </c>
      <c r="BA366">
        <v>284</v>
      </c>
      <c r="BB366">
        <v>64050.98</v>
      </c>
      <c r="BC366">
        <v>37444</v>
      </c>
      <c r="BD366">
        <v>18337.96</v>
      </c>
      <c r="BE366">
        <v>11779288</v>
      </c>
      <c r="BF366">
        <v>130868</v>
      </c>
      <c r="BG366">
        <v>384219.16</v>
      </c>
      <c r="BH366">
        <v>58.32</v>
      </c>
      <c r="BI366">
        <v>62.95</v>
      </c>
      <c r="BJ366">
        <v>43</v>
      </c>
      <c r="BK366">
        <v>123</v>
      </c>
      <c r="BL366">
        <v>41081.29</v>
      </c>
      <c r="BM366">
        <v>3572</v>
      </c>
    </row>
    <row r="367" spans="1:65">
      <c r="A367" s="1">
        <v>44196</v>
      </c>
      <c r="B367" s="1">
        <v>44192</v>
      </c>
      <c r="C367">
        <v>102323756.38</v>
      </c>
      <c r="D367">
        <v>32821704</v>
      </c>
      <c r="E367">
        <v>2813175</v>
      </c>
      <c r="F367">
        <v>12218571</v>
      </c>
      <c r="G367">
        <v>288993.89</v>
      </c>
      <c r="H367">
        <v>332416099</v>
      </c>
      <c r="I367">
        <v>3580975</v>
      </c>
      <c r="J367">
        <v>7055876.9400000004</v>
      </c>
      <c r="K367">
        <v>13100.56</v>
      </c>
      <c r="L367">
        <v>19589.13</v>
      </c>
      <c r="M367">
        <v>16454</v>
      </c>
      <c r="N367">
        <v>30562</v>
      </c>
      <c r="O367">
        <v>762889.82</v>
      </c>
      <c r="P367">
        <v>158128</v>
      </c>
      <c r="Q367">
        <v>29907.39</v>
      </c>
      <c r="R367">
        <v>6829643</v>
      </c>
      <c r="S367">
        <v>216467</v>
      </c>
      <c r="T367">
        <v>695142.1</v>
      </c>
      <c r="U367">
        <v>1218.27</v>
      </c>
      <c r="V367">
        <v>1856.06</v>
      </c>
      <c r="W367">
        <v>1602</v>
      </c>
      <c r="X367">
        <v>2950</v>
      </c>
      <c r="Y367">
        <v>77748.27</v>
      </c>
      <c r="Z367">
        <v>19151</v>
      </c>
      <c r="AA367">
        <v>164890.22</v>
      </c>
      <c r="AB367">
        <v>3085188</v>
      </c>
      <c r="AC367">
        <v>6240544.71</v>
      </c>
      <c r="AD367">
        <v>4685.4799999999996</v>
      </c>
      <c r="AE367">
        <v>7545.09</v>
      </c>
      <c r="AF367">
        <v>6844</v>
      </c>
      <c r="AG367">
        <v>14110</v>
      </c>
      <c r="AH367">
        <v>654562.09</v>
      </c>
      <c r="AI367">
        <v>172093</v>
      </c>
      <c r="AJ367">
        <v>4230.8</v>
      </c>
      <c r="AK367">
        <v>348935</v>
      </c>
      <c r="AL367">
        <v>21233</v>
      </c>
      <c r="AM367">
        <v>42594.83</v>
      </c>
      <c r="AN367">
        <v>68.55</v>
      </c>
      <c r="AO367">
        <v>77.77</v>
      </c>
      <c r="AP367">
        <v>50</v>
      </c>
      <c r="AQ367">
        <v>146</v>
      </c>
      <c r="AR367">
        <v>34075.86</v>
      </c>
      <c r="AS367">
        <v>321</v>
      </c>
      <c r="AT367">
        <v>371997.81</v>
      </c>
      <c r="AU367">
        <v>61910199</v>
      </c>
      <c r="AV367">
        <v>1033155</v>
      </c>
      <c r="AW367">
        <v>601116.66</v>
      </c>
      <c r="AX367">
        <v>71.400000000000006</v>
      </c>
      <c r="AY367">
        <v>235.43</v>
      </c>
      <c r="AZ367">
        <v>68</v>
      </c>
      <c r="BA367">
        <v>384</v>
      </c>
      <c r="BB367">
        <v>66508.210000000006</v>
      </c>
      <c r="BC367">
        <v>40376</v>
      </c>
      <c r="BD367">
        <v>10001.44</v>
      </c>
      <c r="BE367">
        <v>7797765</v>
      </c>
      <c r="BF367">
        <v>81752</v>
      </c>
      <c r="BG367">
        <v>152887.10999999999</v>
      </c>
      <c r="BH367">
        <v>25.67</v>
      </c>
      <c r="BI367">
        <v>28.13</v>
      </c>
      <c r="BJ367">
        <v>16</v>
      </c>
      <c r="BK367">
        <v>59</v>
      </c>
      <c r="BL367">
        <v>17277.72</v>
      </c>
      <c r="BM367">
        <v>1704</v>
      </c>
    </row>
  </sheetData>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9F0F5F-3F38-AD4B-B653-352B3EED5F10}">
  <dimension ref="A1:J884"/>
  <sheetViews>
    <sheetView tabSelected="1" topLeftCell="A289" zoomScale="110" workbookViewId="0">
      <selection activeCell="F320" sqref="F320"/>
    </sheetView>
  </sheetViews>
  <sheetFormatPr baseColWidth="10" defaultRowHeight="16"/>
  <sheetData>
    <row r="1" spans="1:1" ht="26">
      <c r="A1" s="22" t="s">
        <v>188</v>
      </c>
    </row>
    <row r="31" spans="1:1" ht="26">
      <c r="A31" s="22" t="s">
        <v>189</v>
      </c>
    </row>
    <row r="32" spans="1:1" s="22" customFormat="1" ht="26">
      <c r="A32" s="22" t="s">
        <v>190</v>
      </c>
    </row>
    <row r="33" spans="1:1" s="22" customFormat="1" ht="26">
      <c r="A33" s="22" t="s">
        <v>191</v>
      </c>
    </row>
    <row r="62" spans="1:1" ht="26">
      <c r="A62" s="22" t="s">
        <v>192</v>
      </c>
    </row>
    <row r="63" spans="1:1" s="22" customFormat="1" ht="26">
      <c r="A63" s="22" t="s">
        <v>193</v>
      </c>
    </row>
    <row r="64" spans="1:1" s="22" customFormat="1" ht="26">
      <c r="A64" s="22" t="s">
        <v>194</v>
      </c>
    </row>
    <row r="65" spans="1:1" s="22" customFormat="1" ht="26"/>
    <row r="66" spans="1:1" s="22" customFormat="1" ht="26">
      <c r="A66" s="22" t="s">
        <v>195</v>
      </c>
    </row>
    <row r="104" spans="1:1" ht="26">
      <c r="A104" s="22" t="s">
        <v>196</v>
      </c>
    </row>
    <row r="105" spans="1:1" s="22" customFormat="1" ht="26">
      <c r="A105" s="22" t="s">
        <v>197</v>
      </c>
    </row>
    <row r="106" spans="1:1" s="22" customFormat="1" ht="26">
      <c r="A106" s="22" t="s">
        <v>198</v>
      </c>
    </row>
    <row r="138" spans="1:3" ht="26">
      <c r="A138" s="23" t="s">
        <v>237</v>
      </c>
    </row>
    <row r="139" spans="1:3" ht="26">
      <c r="A139" s="23" t="s">
        <v>314</v>
      </c>
    </row>
    <row r="140" spans="1:3" ht="26">
      <c r="A140" s="22" t="s">
        <v>199</v>
      </c>
    </row>
    <row r="141" spans="1:3" ht="26">
      <c r="B141" s="23" t="s">
        <v>201</v>
      </c>
    </row>
    <row r="142" spans="1:3" ht="26">
      <c r="B142" s="23" t="s">
        <v>202</v>
      </c>
    </row>
    <row r="143" spans="1:3" ht="26">
      <c r="B143" s="23" t="s">
        <v>307</v>
      </c>
    </row>
    <row r="144" spans="1:3" ht="26">
      <c r="C144" s="23" t="s">
        <v>303</v>
      </c>
    </row>
    <row r="145" spans="2:3" ht="26">
      <c r="C145" s="23" t="s">
        <v>304</v>
      </c>
    </row>
    <row r="146" spans="2:3" ht="26">
      <c r="C146" s="23" t="s">
        <v>305</v>
      </c>
    </row>
    <row r="147" spans="2:3" ht="26">
      <c r="C147" s="23" t="s">
        <v>306</v>
      </c>
    </row>
    <row r="148" spans="2:3" ht="26">
      <c r="B148" s="23" t="s">
        <v>313</v>
      </c>
    </row>
    <row r="149" spans="2:3" ht="26">
      <c r="B149" s="23" t="s">
        <v>203</v>
      </c>
    </row>
    <row r="167" spans="1:1" ht="26">
      <c r="A167" s="23" t="s">
        <v>237</v>
      </c>
    </row>
    <row r="168" spans="1:1" ht="26">
      <c r="A168" s="23" t="s">
        <v>315</v>
      </c>
    </row>
    <row r="169" spans="1:1" ht="26">
      <c r="A169" s="23" t="s">
        <v>316</v>
      </c>
    </row>
    <row r="171" spans="1:1" ht="26">
      <c r="A171" s="22" t="s">
        <v>310</v>
      </c>
    </row>
    <row r="172" spans="1:1" ht="26">
      <c r="A172" s="22" t="s">
        <v>311</v>
      </c>
    </row>
    <row r="173" spans="1:1" ht="26">
      <c r="A173" s="22" t="s">
        <v>312</v>
      </c>
    </row>
    <row r="174" spans="1:1" ht="26">
      <c r="A174" s="22" t="s">
        <v>205</v>
      </c>
    </row>
    <row r="175" spans="1:1" ht="26">
      <c r="A175" s="22" t="s">
        <v>319</v>
      </c>
    </row>
    <row r="177" spans="2:4" ht="26">
      <c r="B177" s="23" t="s">
        <v>317</v>
      </c>
    </row>
    <row r="178" spans="2:4" ht="26">
      <c r="B178" s="23" t="s">
        <v>322</v>
      </c>
    </row>
    <row r="179" spans="2:4" ht="26">
      <c r="B179" s="23" t="s">
        <v>323</v>
      </c>
    </row>
    <row r="180" spans="2:4" ht="26">
      <c r="B180" s="23" t="s">
        <v>324</v>
      </c>
    </row>
    <row r="181" spans="2:4" ht="26">
      <c r="C181" s="22" t="s">
        <v>320</v>
      </c>
    </row>
    <row r="182" spans="2:4" ht="26">
      <c r="C182" s="22" t="s">
        <v>204</v>
      </c>
    </row>
    <row r="183" spans="2:4" ht="26">
      <c r="C183" s="22" t="s">
        <v>205</v>
      </c>
    </row>
    <row r="184" spans="2:4" ht="26">
      <c r="C184" s="22" t="s">
        <v>321</v>
      </c>
    </row>
    <row r="185" spans="2:4" ht="26">
      <c r="C185" s="22" t="s">
        <v>325</v>
      </c>
    </row>
    <row r="186" spans="2:4" ht="26">
      <c r="C186" s="22" t="s">
        <v>326</v>
      </c>
    </row>
    <row r="187" spans="2:4" ht="26">
      <c r="C187" s="22" t="s">
        <v>327</v>
      </c>
    </row>
    <row r="188" spans="2:4" ht="26">
      <c r="C188" s="23" t="s">
        <v>331</v>
      </c>
    </row>
    <row r="189" spans="2:4" ht="26">
      <c r="C189" s="23" t="s">
        <v>332</v>
      </c>
    </row>
    <row r="190" spans="2:4" ht="26">
      <c r="C190" s="23" t="s">
        <v>333</v>
      </c>
    </row>
    <row r="191" spans="2:4" ht="26">
      <c r="C191" s="23" t="s">
        <v>334</v>
      </c>
    </row>
    <row r="192" spans="2:4" ht="26">
      <c r="D192" s="23" t="s">
        <v>335</v>
      </c>
    </row>
    <row r="193" spans="4:5" ht="26">
      <c r="D193" s="23" t="s">
        <v>336</v>
      </c>
    </row>
    <row r="194" spans="4:5" ht="26">
      <c r="D194" s="23" t="s">
        <v>337</v>
      </c>
    </row>
    <row r="195" spans="4:5" ht="26">
      <c r="E195" s="23" t="s">
        <v>338</v>
      </c>
    </row>
    <row r="196" spans="4:5" ht="26">
      <c r="E196" s="23" t="s">
        <v>339</v>
      </c>
    </row>
    <row r="197" spans="4:5" ht="26">
      <c r="E197" s="23"/>
    </row>
    <row r="198" spans="4:5" ht="26">
      <c r="E198" s="23"/>
    </row>
    <row r="199" spans="4:5" ht="26">
      <c r="E199" s="23"/>
    </row>
    <row r="200" spans="4:5" ht="26">
      <c r="E200" s="23"/>
    </row>
    <row r="201" spans="4:5" ht="26">
      <c r="E201" s="23"/>
    </row>
    <row r="202" spans="4:5" ht="26">
      <c r="E202" s="23"/>
    </row>
    <row r="203" spans="4:5" ht="26">
      <c r="E203" s="23"/>
    </row>
    <row r="204" spans="4:5" ht="26">
      <c r="E204" s="23"/>
    </row>
    <row r="205" spans="4:5" ht="26">
      <c r="E205" s="23"/>
    </row>
    <row r="206" spans="4:5" ht="26">
      <c r="E206" s="23"/>
    </row>
    <row r="207" spans="4:5" ht="26">
      <c r="E207" s="23"/>
    </row>
    <row r="208" spans="4:5" ht="26">
      <c r="E208" s="23"/>
    </row>
    <row r="209" spans="5:6" ht="26">
      <c r="E209" s="23" t="s">
        <v>340</v>
      </c>
    </row>
    <row r="210" spans="5:6" ht="26">
      <c r="F210" s="23" t="s">
        <v>341</v>
      </c>
    </row>
    <row r="211" spans="5:6" ht="26">
      <c r="F211" s="23"/>
    </row>
    <row r="212" spans="5:6" ht="26">
      <c r="F212" s="23"/>
    </row>
    <row r="213" spans="5:6" ht="26">
      <c r="F213" s="23"/>
    </row>
    <row r="214" spans="5:6" ht="26">
      <c r="F214" s="23"/>
    </row>
    <row r="215" spans="5:6" ht="26">
      <c r="F215" s="23"/>
    </row>
    <row r="216" spans="5:6" ht="26">
      <c r="F216" s="23"/>
    </row>
    <row r="217" spans="5:6" ht="26">
      <c r="F217" s="23" t="s">
        <v>342</v>
      </c>
    </row>
    <row r="218" spans="5:6" ht="26">
      <c r="F218" s="22" t="s">
        <v>206</v>
      </c>
    </row>
    <row r="219" spans="5:6" ht="26">
      <c r="F219" s="23"/>
    </row>
    <row r="220" spans="5:6" ht="26">
      <c r="F220" s="23"/>
    </row>
    <row r="221" spans="5:6" ht="26">
      <c r="F221" s="23"/>
    </row>
    <row r="222" spans="5:6" ht="26">
      <c r="F222" s="23"/>
    </row>
    <row r="223" spans="5:6" ht="26">
      <c r="F223" s="23"/>
    </row>
    <row r="224" spans="5:6" ht="26">
      <c r="F224" s="23"/>
    </row>
    <row r="225" spans="3:6" ht="26">
      <c r="F225" s="23"/>
    </row>
    <row r="226" spans="3:6" ht="26">
      <c r="F226" s="22" t="s">
        <v>318</v>
      </c>
    </row>
    <row r="227" spans="3:6" ht="26">
      <c r="F227" s="22"/>
    </row>
    <row r="228" spans="3:6" ht="26">
      <c r="F228" s="22"/>
    </row>
    <row r="229" spans="3:6" ht="26">
      <c r="F229" s="22"/>
    </row>
    <row r="230" spans="3:6" ht="26">
      <c r="F230" s="22"/>
    </row>
    <row r="231" spans="3:6" ht="26">
      <c r="F231" s="22"/>
    </row>
    <row r="232" spans="3:6" ht="26">
      <c r="F232" s="22"/>
    </row>
    <row r="233" spans="3:6" ht="26">
      <c r="F233" s="23" t="s">
        <v>343</v>
      </c>
    </row>
    <row r="234" spans="3:6" ht="26">
      <c r="F234" s="23" t="s">
        <v>344</v>
      </c>
    </row>
    <row r="235" spans="3:6" ht="26">
      <c r="C235" s="23"/>
      <c r="F235" s="23" t="s">
        <v>345</v>
      </c>
    </row>
    <row r="236" spans="3:6" ht="26">
      <c r="F236" s="22"/>
    </row>
    <row r="237" spans="3:6" ht="26">
      <c r="F237" s="22"/>
    </row>
    <row r="238" spans="3:6" ht="26">
      <c r="F238" s="22"/>
    </row>
    <row r="239" spans="3:6" ht="26">
      <c r="F239" s="22"/>
    </row>
    <row r="240" spans="3:6" ht="26">
      <c r="F240" s="23"/>
    </row>
    <row r="241" spans="6:8" ht="26">
      <c r="F241" s="22"/>
    </row>
    <row r="242" spans="6:8" ht="26">
      <c r="F242" s="22"/>
    </row>
    <row r="243" spans="6:8" ht="26">
      <c r="F243" s="22"/>
    </row>
    <row r="244" spans="6:8" ht="26">
      <c r="F244" s="23" t="s">
        <v>346</v>
      </c>
    </row>
    <row r="245" spans="6:8" ht="26">
      <c r="G245" s="23" t="s">
        <v>328</v>
      </c>
    </row>
    <row r="246" spans="6:8" ht="26">
      <c r="G246" s="22" t="s">
        <v>207</v>
      </c>
    </row>
    <row r="247" spans="6:8" ht="26">
      <c r="G247" s="22"/>
      <c r="H247" s="25" t="s">
        <v>347</v>
      </c>
    </row>
    <row r="248" spans="6:8" ht="26">
      <c r="G248" s="22"/>
      <c r="H248" s="23"/>
    </row>
    <row r="249" spans="6:8" ht="26">
      <c r="G249" s="22"/>
      <c r="H249" s="23"/>
    </row>
    <row r="250" spans="6:8" ht="26">
      <c r="G250" s="22"/>
      <c r="H250" s="23"/>
    </row>
    <row r="251" spans="6:8" ht="26">
      <c r="G251" s="22"/>
      <c r="H251" s="23"/>
    </row>
    <row r="252" spans="6:8" ht="26">
      <c r="G252" s="22"/>
      <c r="H252" s="23"/>
    </row>
    <row r="253" spans="6:8" ht="26">
      <c r="G253" s="22"/>
      <c r="H253" s="23"/>
    </row>
    <row r="254" spans="6:8" ht="26">
      <c r="G254" s="22"/>
      <c r="H254" s="23"/>
    </row>
    <row r="255" spans="6:8" ht="26">
      <c r="G255" s="22"/>
    </row>
    <row r="256" spans="6:8" ht="26">
      <c r="G256" s="22"/>
    </row>
    <row r="257" spans="6:10" ht="26">
      <c r="G257" s="22"/>
    </row>
    <row r="258" spans="6:10" ht="26">
      <c r="G258" s="22"/>
    </row>
    <row r="259" spans="6:10" ht="26">
      <c r="G259" s="22" t="s">
        <v>208</v>
      </c>
    </row>
    <row r="260" spans="6:10" ht="26">
      <c r="G260" s="23" t="s">
        <v>329</v>
      </c>
    </row>
    <row r="261" spans="6:10" ht="26">
      <c r="G261" s="22" t="s">
        <v>209</v>
      </c>
    </row>
    <row r="262" spans="6:10" ht="26">
      <c r="G262" s="22"/>
      <c r="H262" s="23" t="s">
        <v>348</v>
      </c>
    </row>
    <row r="263" spans="6:10" ht="26">
      <c r="G263" s="22"/>
      <c r="H263" s="23" t="s">
        <v>349</v>
      </c>
    </row>
    <row r="264" spans="6:10" ht="26">
      <c r="G264" s="22"/>
      <c r="H264" s="23"/>
      <c r="I264" s="23" t="s">
        <v>350</v>
      </c>
    </row>
    <row r="265" spans="6:10" ht="26">
      <c r="G265" s="22"/>
      <c r="H265" s="23"/>
      <c r="I265" s="23" t="s">
        <v>351</v>
      </c>
    </row>
    <row r="266" spans="6:10" ht="26">
      <c r="G266" s="22"/>
      <c r="H266" s="23"/>
      <c r="I266" s="23" t="s">
        <v>352</v>
      </c>
    </row>
    <row r="267" spans="6:10" ht="26">
      <c r="G267" s="22"/>
      <c r="H267" s="23" t="s">
        <v>353</v>
      </c>
      <c r="J267" s="23"/>
    </row>
    <row r="268" spans="6:10" ht="26">
      <c r="G268" s="22" t="s">
        <v>330</v>
      </c>
    </row>
    <row r="269" spans="6:10" ht="26">
      <c r="F269" s="23" t="s">
        <v>354</v>
      </c>
    </row>
    <row r="270" spans="6:10" ht="26">
      <c r="G270" s="23" t="s">
        <v>355</v>
      </c>
    </row>
    <row r="271" spans="6:10" ht="26">
      <c r="G271" s="23" t="s">
        <v>356</v>
      </c>
    </row>
    <row r="272" spans="6:10" ht="26">
      <c r="G272" s="23" t="s">
        <v>357</v>
      </c>
    </row>
    <row r="273" spans="2:6" ht="26">
      <c r="F273" s="23" t="s">
        <v>358</v>
      </c>
    </row>
    <row r="274" spans="2:6" ht="26">
      <c r="E274" s="23" t="s">
        <v>359</v>
      </c>
    </row>
    <row r="275" spans="2:6" ht="26">
      <c r="E275" s="23" t="s">
        <v>360</v>
      </c>
    </row>
    <row r="276" spans="2:6" ht="26">
      <c r="D276" s="23" t="s">
        <v>361</v>
      </c>
    </row>
    <row r="277" spans="2:6" ht="26">
      <c r="C277" s="23" t="s">
        <v>362</v>
      </c>
    </row>
    <row r="278" spans="2:6" ht="26">
      <c r="C278" s="23" t="s">
        <v>363</v>
      </c>
    </row>
    <row r="279" spans="2:6" ht="26">
      <c r="B279" s="23" t="s">
        <v>364</v>
      </c>
      <c r="C279" s="23"/>
    </row>
    <row r="280" spans="2:6" ht="26">
      <c r="C280" s="23" t="s">
        <v>365</v>
      </c>
    </row>
    <row r="281" spans="2:6" ht="26">
      <c r="B281" s="23" t="s">
        <v>366</v>
      </c>
    </row>
    <row r="282" spans="2:6" ht="26">
      <c r="C282" s="23" t="s">
        <v>367</v>
      </c>
    </row>
    <row r="283" spans="2:6" ht="26">
      <c r="C283" s="23" t="s">
        <v>368</v>
      </c>
    </row>
    <row r="284" spans="2:6" ht="26">
      <c r="D284" s="25" t="s">
        <v>369</v>
      </c>
    </row>
    <row r="285" spans="2:6" ht="26">
      <c r="D285" s="23" t="s">
        <v>370</v>
      </c>
    </row>
    <row r="286" spans="2:6" ht="26">
      <c r="D286" s="23" t="s">
        <v>371</v>
      </c>
    </row>
    <row r="287" spans="2:6" ht="26">
      <c r="D287" s="23" t="s">
        <v>372</v>
      </c>
    </row>
    <row r="288" spans="2:6" ht="26">
      <c r="D288" s="23" t="s">
        <v>373</v>
      </c>
    </row>
    <row r="289" spans="2:6" ht="26">
      <c r="D289" s="23"/>
      <c r="E289" s="23" t="s">
        <v>374</v>
      </c>
    </row>
    <row r="290" spans="2:6" ht="26">
      <c r="D290" s="23"/>
      <c r="E290" s="23" t="s">
        <v>375</v>
      </c>
    </row>
    <row r="291" spans="2:6" ht="26">
      <c r="D291" s="23"/>
      <c r="E291" s="23" t="s">
        <v>376</v>
      </c>
    </row>
    <row r="292" spans="2:6" ht="26">
      <c r="D292" s="23"/>
      <c r="E292" s="23" t="s">
        <v>377</v>
      </c>
    </row>
    <row r="293" spans="2:6" ht="26">
      <c r="D293" s="23"/>
      <c r="F293" s="23" t="s">
        <v>378</v>
      </c>
    </row>
    <row r="294" spans="2:6" ht="26">
      <c r="D294" s="23"/>
      <c r="F294" s="23" t="s">
        <v>379</v>
      </c>
    </row>
    <row r="295" spans="2:6" ht="26">
      <c r="D295" s="23"/>
      <c r="E295" s="23" t="s">
        <v>380</v>
      </c>
    </row>
    <row r="296" spans="2:6" ht="26">
      <c r="E296" s="23" t="s">
        <v>381</v>
      </c>
    </row>
    <row r="297" spans="2:6" ht="26">
      <c r="E297" s="23" t="s">
        <v>382</v>
      </c>
    </row>
    <row r="298" spans="2:6" ht="26">
      <c r="E298" s="23" t="s">
        <v>383</v>
      </c>
    </row>
    <row r="299" spans="2:6" ht="26">
      <c r="D299" s="23" t="s">
        <v>384</v>
      </c>
    </row>
    <row r="300" spans="2:6" ht="26">
      <c r="B300" s="23" t="s">
        <v>385</v>
      </c>
      <c r="D300" s="23"/>
    </row>
    <row r="301" spans="2:6" ht="26">
      <c r="B301" s="22" t="s">
        <v>386</v>
      </c>
      <c r="D301" s="23"/>
    </row>
    <row r="302" spans="2:6" ht="26">
      <c r="B302" s="22" t="s">
        <v>387</v>
      </c>
      <c r="D302" s="23"/>
    </row>
    <row r="303" spans="2:6" ht="26">
      <c r="B303" s="22" t="s">
        <v>388</v>
      </c>
      <c r="D303" s="23"/>
    </row>
    <row r="304" spans="2:6" ht="26">
      <c r="B304" s="22" t="s">
        <v>389</v>
      </c>
      <c r="D304" s="23"/>
    </row>
    <row r="305" spans="1:4" ht="26">
      <c r="B305" s="22"/>
      <c r="D305" s="23"/>
    </row>
    <row r="306" spans="1:4" ht="26">
      <c r="A306" s="23" t="s">
        <v>237</v>
      </c>
      <c r="B306" s="22"/>
      <c r="D306" s="23"/>
    </row>
    <row r="307" spans="1:4" ht="26">
      <c r="A307" s="23" t="s">
        <v>390</v>
      </c>
      <c r="B307" s="22"/>
      <c r="D307" s="23"/>
    </row>
    <row r="308" spans="1:4" ht="26">
      <c r="A308" s="23" t="s">
        <v>391</v>
      </c>
      <c r="B308" s="22"/>
      <c r="D308" s="23"/>
    </row>
    <row r="309" spans="1:4" ht="26">
      <c r="A309" s="23" t="s">
        <v>392</v>
      </c>
      <c r="B309" s="22"/>
      <c r="D309" s="23"/>
    </row>
    <row r="310" spans="1:4" ht="26">
      <c r="A310" s="23"/>
      <c r="B310" s="22"/>
      <c r="D310" s="23"/>
    </row>
    <row r="311" spans="1:4" ht="26">
      <c r="A311" s="22" t="s">
        <v>393</v>
      </c>
      <c r="B311" s="22"/>
      <c r="D311" s="23"/>
    </row>
    <row r="312" spans="1:4" ht="26">
      <c r="A312" s="22" t="s">
        <v>394</v>
      </c>
      <c r="B312" s="22"/>
      <c r="D312" s="23"/>
    </row>
    <row r="313" spans="1:4" ht="26">
      <c r="A313" s="22" t="s">
        <v>395</v>
      </c>
      <c r="B313" s="22"/>
      <c r="D313" s="23"/>
    </row>
    <row r="314" spans="1:4" ht="26">
      <c r="A314" s="23" t="s">
        <v>396</v>
      </c>
      <c r="B314" s="22"/>
      <c r="D314" s="23"/>
    </row>
    <row r="315" spans="1:4" ht="26">
      <c r="A315" s="23" t="s">
        <v>397</v>
      </c>
      <c r="B315" s="22"/>
      <c r="D315" s="23"/>
    </row>
    <row r="316" spans="1:4" ht="26">
      <c r="A316" s="22" t="s">
        <v>398</v>
      </c>
      <c r="B316" s="22"/>
      <c r="D316" s="23"/>
    </row>
    <row r="317" spans="1:4" ht="26">
      <c r="A317" s="22" t="s">
        <v>399</v>
      </c>
      <c r="B317" s="22"/>
      <c r="D317" s="23"/>
    </row>
    <row r="318" spans="1:4" ht="26">
      <c r="A318" s="22" t="s">
        <v>177</v>
      </c>
      <c r="B318" s="22"/>
      <c r="D318" s="23"/>
    </row>
    <row r="319" spans="1:4" ht="26">
      <c r="B319" s="22"/>
      <c r="D319" s="23"/>
    </row>
    <row r="320" spans="1:4" ht="26">
      <c r="B320" s="22"/>
      <c r="D320" s="23"/>
    </row>
    <row r="321" spans="2:4" ht="26">
      <c r="B321" s="22"/>
      <c r="D321" s="23"/>
    </row>
    <row r="322" spans="2:4" ht="26">
      <c r="D322" s="23"/>
    </row>
    <row r="323" spans="2:4" ht="26">
      <c r="D323" s="23"/>
    </row>
    <row r="324" spans="2:4" ht="26">
      <c r="D324" s="23"/>
    </row>
    <row r="325" spans="2:4" ht="26">
      <c r="D325" s="23"/>
    </row>
    <row r="326" spans="2:4" ht="26">
      <c r="D326" s="23"/>
    </row>
    <row r="329" spans="2:4" ht="26">
      <c r="B329" s="23" t="s">
        <v>210</v>
      </c>
    </row>
    <row r="330" spans="2:4" ht="26">
      <c r="B330" s="22" t="s">
        <v>211</v>
      </c>
    </row>
    <row r="331" spans="2:4" ht="26">
      <c r="B331" s="23" t="s">
        <v>212</v>
      </c>
    </row>
    <row r="332" spans="2:4" ht="26">
      <c r="B332" s="23" t="s">
        <v>213</v>
      </c>
    </row>
    <row r="333" spans="2:4" ht="26">
      <c r="B333" s="23" t="s">
        <v>214</v>
      </c>
    </row>
    <row r="334" spans="2:4" ht="26">
      <c r="B334" s="22" t="s">
        <v>215</v>
      </c>
    </row>
    <row r="335" spans="2:4" ht="26">
      <c r="B335" s="22" t="s">
        <v>216</v>
      </c>
    </row>
    <row r="336" spans="2:4" ht="26">
      <c r="B336" s="23" t="s">
        <v>217</v>
      </c>
    </row>
    <row r="337" spans="2:2" ht="26">
      <c r="B337" s="22" t="s">
        <v>218</v>
      </c>
    </row>
    <row r="338" spans="2:2" ht="26">
      <c r="B338" s="22" t="s">
        <v>219</v>
      </c>
    </row>
    <row r="339" spans="2:2" ht="26">
      <c r="B339" s="22" t="s">
        <v>220</v>
      </c>
    </row>
    <row r="341" spans="2:2" ht="26">
      <c r="B341" s="23" t="s">
        <v>221</v>
      </c>
    </row>
    <row r="343" spans="2:2" ht="26">
      <c r="B343" s="23" t="s">
        <v>222</v>
      </c>
    </row>
    <row r="344" spans="2:2" ht="26">
      <c r="B344" s="23"/>
    </row>
    <row r="345" spans="2:2" ht="26">
      <c r="B345" s="23"/>
    </row>
    <row r="346" spans="2:2" ht="26">
      <c r="B346" s="23"/>
    </row>
    <row r="347" spans="2:2" ht="26">
      <c r="B347" s="23"/>
    </row>
    <row r="348" spans="2:2" ht="26">
      <c r="B348" s="23"/>
    </row>
    <row r="349" spans="2:2" ht="26">
      <c r="B349" s="23"/>
    </row>
    <row r="350" spans="2:2" ht="26">
      <c r="B350" s="23"/>
    </row>
    <row r="351" spans="2:2" ht="26">
      <c r="B351" s="23"/>
    </row>
    <row r="352" spans="2:2" ht="26">
      <c r="B352" s="23"/>
    </row>
    <row r="353" spans="1:2" ht="26">
      <c r="B353" s="23"/>
    </row>
    <row r="354" spans="1:2" ht="26">
      <c r="B354" s="23"/>
    </row>
    <row r="355" spans="1:2" ht="26">
      <c r="B355" s="23"/>
    </row>
    <row r="356" spans="1:2" ht="26">
      <c r="B356" s="23"/>
    </row>
    <row r="357" spans="1:2" ht="26">
      <c r="B357" s="23"/>
    </row>
    <row r="358" spans="1:2" ht="26">
      <c r="B358" s="23"/>
    </row>
    <row r="359" spans="1:2" ht="26">
      <c r="B359" s="23"/>
    </row>
    <row r="360" spans="1:2" ht="26">
      <c r="B360" s="23"/>
    </row>
    <row r="361" spans="1:2" ht="26">
      <c r="A361" s="22" t="s">
        <v>223</v>
      </c>
    </row>
    <row r="367" spans="1:2" ht="26">
      <c r="A367" s="22" t="s">
        <v>224</v>
      </c>
    </row>
    <row r="405" spans="1:1" ht="26">
      <c r="A405" s="22" t="s">
        <v>225</v>
      </c>
    </row>
    <row r="406" spans="1:1" ht="26">
      <c r="A406" s="23" t="s">
        <v>227</v>
      </c>
    </row>
    <row r="433" spans="1:1" ht="26">
      <c r="A433" s="23" t="s">
        <v>228</v>
      </c>
    </row>
    <row r="496" spans="1:1" ht="26">
      <c r="A496" s="22" t="s">
        <v>226</v>
      </c>
    </row>
    <row r="533" spans="1:1" ht="26">
      <c r="A533" s="22" t="s">
        <v>229</v>
      </c>
    </row>
    <row r="569" spans="1:1" ht="26">
      <c r="A569" s="22" t="s">
        <v>230</v>
      </c>
    </row>
    <row r="570" spans="1:1" ht="26">
      <c r="A570" s="22"/>
    </row>
    <row r="571" spans="1:1" ht="26">
      <c r="A571" s="22"/>
    </row>
    <row r="572" spans="1:1" ht="26">
      <c r="A572" s="22"/>
    </row>
    <row r="573" spans="1:1" ht="26">
      <c r="A573" s="22"/>
    </row>
    <row r="574" spans="1:1" ht="26">
      <c r="A574" s="22"/>
    </row>
    <row r="575" spans="1:1" ht="26">
      <c r="A575" s="22"/>
    </row>
    <row r="576" spans="1:1" ht="26">
      <c r="A576" s="22"/>
    </row>
    <row r="577" spans="1:1" ht="26">
      <c r="A577" s="22"/>
    </row>
    <row r="578" spans="1:1" ht="26">
      <c r="A578" s="22"/>
    </row>
    <row r="579" spans="1:1" ht="26">
      <c r="A579" s="22"/>
    </row>
    <row r="580" spans="1:1" ht="26">
      <c r="A580" s="22"/>
    </row>
    <row r="581" spans="1:1" ht="26">
      <c r="A581" s="22"/>
    </row>
    <row r="582" spans="1:1" ht="26">
      <c r="A582" s="22"/>
    </row>
    <row r="583" spans="1:1" ht="26">
      <c r="A583" s="22"/>
    </row>
    <row r="584" spans="1:1" ht="26">
      <c r="A584" s="22"/>
    </row>
    <row r="585" spans="1:1" ht="26">
      <c r="A585" s="22"/>
    </row>
    <row r="586" spans="1:1" ht="26">
      <c r="A586" s="22"/>
    </row>
    <row r="587" spans="1:1" ht="26">
      <c r="A587" s="22"/>
    </row>
    <row r="589" spans="1:1" ht="26">
      <c r="A589" s="22" t="s">
        <v>231</v>
      </c>
    </row>
    <row r="590" spans="1:1" ht="26">
      <c r="A590" s="22"/>
    </row>
    <row r="591" spans="1:1" ht="26">
      <c r="A591" s="22"/>
    </row>
    <row r="592" spans="1:1" ht="26">
      <c r="A592" s="22"/>
    </row>
    <row r="593" spans="1:1" ht="26">
      <c r="A593" s="22"/>
    </row>
    <row r="594" spans="1:1" ht="26">
      <c r="A594" s="22"/>
    </row>
    <row r="595" spans="1:1" ht="26">
      <c r="A595" s="22"/>
    </row>
    <row r="596" spans="1:1" ht="26">
      <c r="A596" s="22"/>
    </row>
    <row r="597" spans="1:1" ht="26">
      <c r="A597" s="22"/>
    </row>
    <row r="598" spans="1:1" ht="26">
      <c r="A598" s="22"/>
    </row>
    <row r="599" spans="1:1" ht="26">
      <c r="A599" s="22"/>
    </row>
    <row r="600" spans="1:1" ht="26">
      <c r="A600" s="22"/>
    </row>
    <row r="601" spans="1:1" ht="26">
      <c r="A601" s="22"/>
    </row>
    <row r="602" spans="1:1" ht="26">
      <c r="A602" s="22"/>
    </row>
    <row r="603" spans="1:1" ht="26">
      <c r="A603" s="22"/>
    </row>
    <row r="604" spans="1:1" ht="26">
      <c r="A604" s="22"/>
    </row>
    <row r="605" spans="1:1" ht="26">
      <c r="A605" s="22"/>
    </row>
    <row r="606" spans="1:1" ht="26">
      <c r="A606" s="22"/>
    </row>
    <row r="608" spans="1:1" ht="26">
      <c r="A608" s="22" t="s">
        <v>232</v>
      </c>
    </row>
    <row r="609" spans="1:1" ht="26">
      <c r="A609" s="22"/>
    </row>
    <row r="610" spans="1:1" ht="26">
      <c r="A610" s="22"/>
    </row>
    <row r="611" spans="1:1" ht="26">
      <c r="A611" s="22"/>
    </row>
    <row r="612" spans="1:1" ht="26">
      <c r="A612" s="22"/>
    </row>
    <row r="613" spans="1:1" ht="26">
      <c r="A613" s="22"/>
    </row>
    <row r="614" spans="1:1" ht="26">
      <c r="A614" s="22"/>
    </row>
    <row r="615" spans="1:1" ht="26">
      <c r="A615" s="22"/>
    </row>
    <row r="616" spans="1:1" ht="26">
      <c r="A616" s="22"/>
    </row>
    <row r="617" spans="1:1" ht="26">
      <c r="A617" s="22"/>
    </row>
    <row r="618" spans="1:1" ht="26">
      <c r="A618" s="22"/>
    </row>
    <row r="619" spans="1:1" ht="26">
      <c r="A619" s="22"/>
    </row>
    <row r="620" spans="1:1" ht="26">
      <c r="A620" s="22"/>
    </row>
    <row r="621" spans="1:1" ht="26">
      <c r="A621" s="22"/>
    </row>
    <row r="622" spans="1:1" ht="26">
      <c r="A622" s="22"/>
    </row>
    <row r="623" spans="1:1" ht="26">
      <c r="A623" s="22"/>
    </row>
    <row r="624" spans="1:1" ht="26">
      <c r="A624" s="22"/>
    </row>
    <row r="625" spans="1:1" ht="26">
      <c r="A625" s="22"/>
    </row>
    <row r="626" spans="1:1" ht="26">
      <c r="A626" s="22"/>
    </row>
    <row r="627" spans="1:1" ht="26">
      <c r="A627" s="22"/>
    </row>
    <row r="628" spans="1:1" ht="26">
      <c r="A628" s="22"/>
    </row>
    <row r="629" spans="1:1" ht="26">
      <c r="A629" s="22"/>
    </row>
    <row r="630" spans="1:1" ht="26">
      <c r="A630" s="22"/>
    </row>
    <row r="631" spans="1:1" ht="26">
      <c r="A631" s="22"/>
    </row>
    <row r="632" spans="1:1" ht="26">
      <c r="A632" s="22"/>
    </row>
    <row r="633" spans="1:1" ht="26">
      <c r="A633" s="22" t="s">
        <v>233</v>
      </c>
    </row>
    <row r="634" spans="1:1" ht="26">
      <c r="A634" s="22"/>
    </row>
    <row r="635" spans="1:1" ht="26">
      <c r="A635" s="22"/>
    </row>
    <row r="636" spans="1:1" ht="26">
      <c r="A636" s="22"/>
    </row>
    <row r="637" spans="1:1" ht="26">
      <c r="A637" s="22"/>
    </row>
    <row r="638" spans="1:1" ht="26">
      <c r="A638" s="22"/>
    </row>
    <row r="639" spans="1:1" ht="26">
      <c r="A639" s="22"/>
    </row>
    <row r="640" spans="1:1" ht="26">
      <c r="A640" s="22"/>
    </row>
    <row r="641" spans="1:1" ht="26">
      <c r="A641" s="22"/>
    </row>
    <row r="642" spans="1:1" ht="26">
      <c r="A642" s="22"/>
    </row>
    <row r="643" spans="1:1" ht="26">
      <c r="A643" s="22"/>
    </row>
    <row r="644" spans="1:1" ht="26">
      <c r="A644" s="22"/>
    </row>
    <row r="645" spans="1:1" ht="26">
      <c r="A645" s="22"/>
    </row>
    <row r="646" spans="1:1" ht="26">
      <c r="A646" s="22"/>
    </row>
    <row r="647" spans="1:1" ht="26">
      <c r="A647" s="22"/>
    </row>
    <row r="648" spans="1:1" ht="26">
      <c r="A648" s="22"/>
    </row>
    <row r="649" spans="1:1" ht="26">
      <c r="A649" s="22"/>
    </row>
    <row r="650" spans="1:1" ht="26">
      <c r="A650" s="22"/>
    </row>
    <row r="651" spans="1:1" ht="26">
      <c r="A651" s="22"/>
    </row>
    <row r="652" spans="1:1" ht="26">
      <c r="A652" s="22"/>
    </row>
    <row r="653" spans="1:1" ht="26">
      <c r="A653" s="22"/>
    </row>
    <row r="654" spans="1:1" ht="26">
      <c r="A654" s="22"/>
    </row>
    <row r="655" spans="1:1" ht="26">
      <c r="A655" s="22"/>
    </row>
    <row r="656" spans="1:1" ht="26">
      <c r="A656" s="22" t="s">
        <v>234</v>
      </c>
    </row>
    <row r="657" spans="1:1" ht="26">
      <c r="A657" s="22"/>
    </row>
    <row r="658" spans="1:1" ht="26">
      <c r="A658" s="22"/>
    </row>
    <row r="659" spans="1:1" ht="26">
      <c r="A659" s="22"/>
    </row>
    <row r="660" spans="1:1" ht="26">
      <c r="A660" s="22"/>
    </row>
    <row r="661" spans="1:1" ht="26">
      <c r="A661" s="22"/>
    </row>
    <row r="662" spans="1:1" ht="26">
      <c r="A662" s="22"/>
    </row>
    <row r="663" spans="1:1" ht="26">
      <c r="A663" s="22"/>
    </row>
    <row r="664" spans="1:1" ht="26">
      <c r="A664" s="22"/>
    </row>
    <row r="665" spans="1:1" ht="26">
      <c r="A665" s="22"/>
    </row>
    <row r="666" spans="1:1" ht="26">
      <c r="A666" s="22"/>
    </row>
    <row r="667" spans="1:1" ht="26">
      <c r="A667" s="22"/>
    </row>
    <row r="668" spans="1:1" ht="26">
      <c r="A668" s="22"/>
    </row>
    <row r="669" spans="1:1" ht="26">
      <c r="A669" s="22"/>
    </row>
    <row r="670" spans="1:1" ht="26">
      <c r="A670" s="22"/>
    </row>
    <row r="671" spans="1:1" ht="26">
      <c r="A671" s="22"/>
    </row>
    <row r="672" spans="1:1" ht="26">
      <c r="A672" s="22"/>
    </row>
    <row r="673" spans="1:1" ht="26">
      <c r="A673" s="22"/>
    </row>
    <row r="674" spans="1:1" ht="26">
      <c r="A674" s="22"/>
    </row>
    <row r="675" spans="1:1" ht="26">
      <c r="A675" s="22"/>
    </row>
    <row r="676" spans="1:1" ht="26">
      <c r="A676" s="22"/>
    </row>
    <row r="677" spans="1:1" ht="26">
      <c r="A677" s="22"/>
    </row>
    <row r="678" spans="1:1" ht="26">
      <c r="A678" s="22"/>
    </row>
    <row r="679" spans="1:1" ht="26">
      <c r="A679" s="22" t="s">
        <v>235</v>
      </c>
    </row>
    <row r="680" spans="1:1" ht="26">
      <c r="A680" s="22"/>
    </row>
    <row r="681" spans="1:1" ht="26">
      <c r="A681" s="22"/>
    </row>
    <row r="682" spans="1:1" ht="26">
      <c r="A682" s="22"/>
    </row>
    <row r="683" spans="1:1" ht="26">
      <c r="A683" s="22"/>
    </row>
    <row r="684" spans="1:1" ht="26">
      <c r="A684" s="22"/>
    </row>
    <row r="685" spans="1:1" ht="26">
      <c r="A685" s="22"/>
    </row>
    <row r="686" spans="1:1" ht="26">
      <c r="A686" s="22"/>
    </row>
    <row r="687" spans="1:1" ht="26">
      <c r="A687" s="22"/>
    </row>
    <row r="688" spans="1:1" ht="26">
      <c r="A688" s="22"/>
    </row>
    <row r="689" spans="1:1" ht="26">
      <c r="A689" s="22"/>
    </row>
    <row r="690" spans="1:1" ht="26">
      <c r="A690" s="22"/>
    </row>
    <row r="691" spans="1:1" ht="26">
      <c r="A691" s="22"/>
    </row>
    <row r="692" spans="1:1" ht="26">
      <c r="A692" s="22"/>
    </row>
    <row r="693" spans="1:1" ht="26">
      <c r="A693" s="22"/>
    </row>
    <row r="694" spans="1:1" ht="26">
      <c r="A694" s="22"/>
    </row>
    <row r="695" spans="1:1" ht="26">
      <c r="A695" s="22"/>
    </row>
    <row r="696" spans="1:1" ht="26">
      <c r="A696" s="22"/>
    </row>
    <row r="697" spans="1:1" ht="26">
      <c r="A697" s="22"/>
    </row>
    <row r="698" spans="1:1" ht="26">
      <c r="A698" s="22"/>
    </row>
    <row r="699" spans="1:1" ht="26">
      <c r="A699" s="22"/>
    </row>
    <row r="700" spans="1:1" ht="26">
      <c r="A700" s="22"/>
    </row>
    <row r="701" spans="1:1" ht="26">
      <c r="A701" s="22"/>
    </row>
    <row r="702" spans="1:1" ht="26">
      <c r="A702" s="22"/>
    </row>
    <row r="703" spans="1:1" ht="26">
      <c r="A703" s="22"/>
    </row>
    <row r="704" spans="1:1" ht="26">
      <c r="A704" s="22" t="s">
        <v>236</v>
      </c>
    </row>
    <row r="743" spans="1:1" ht="26">
      <c r="A743" s="23" t="s">
        <v>237</v>
      </c>
    </row>
    <row r="744" spans="1:1" ht="26">
      <c r="A744" s="23" t="s">
        <v>238</v>
      </c>
    </row>
    <row r="746" spans="1:1" ht="26">
      <c r="A746" s="23" t="s">
        <v>239</v>
      </c>
    </row>
    <row r="747" spans="1:1" ht="26">
      <c r="A747" s="23" t="s">
        <v>240</v>
      </c>
    </row>
    <row r="748" spans="1:1" ht="26">
      <c r="A748" s="23" t="s">
        <v>241</v>
      </c>
    </row>
    <row r="750" spans="1:1" ht="26">
      <c r="A750" s="22" t="s">
        <v>242</v>
      </c>
    </row>
    <row r="751" spans="1:1" ht="26">
      <c r="A751" s="22" t="s">
        <v>243</v>
      </c>
    </row>
    <row r="752" spans="1:1" ht="26">
      <c r="A752" s="22" t="s">
        <v>244</v>
      </c>
    </row>
    <row r="753" spans="1:1" ht="26">
      <c r="A753" s="22" t="s">
        <v>248</v>
      </c>
    </row>
    <row r="754" spans="1:1" ht="26">
      <c r="A754" s="22" t="s">
        <v>249</v>
      </c>
    </row>
    <row r="755" spans="1:1" ht="26">
      <c r="A755" s="22" t="s">
        <v>245</v>
      </c>
    </row>
    <row r="756" spans="1:1" ht="26">
      <c r="A756" s="22" t="s">
        <v>246</v>
      </c>
    </row>
    <row r="757" spans="1:1" ht="26">
      <c r="A757" s="22" t="s">
        <v>247</v>
      </c>
    </row>
    <row r="758" spans="1:1" ht="26">
      <c r="A758" s="22" t="s">
        <v>250</v>
      </c>
    </row>
    <row r="761" spans="1:1" ht="26">
      <c r="A761" s="23" t="s">
        <v>251</v>
      </c>
    </row>
    <row r="762" spans="1:1" ht="26">
      <c r="A762" s="23" t="s">
        <v>252</v>
      </c>
    </row>
    <row r="763" spans="1:1" ht="26">
      <c r="A763" s="22" t="s">
        <v>253</v>
      </c>
    </row>
    <row r="764" spans="1:1" ht="26">
      <c r="A764" s="22" t="s">
        <v>254</v>
      </c>
    </row>
    <row r="765" spans="1:1" ht="26">
      <c r="A765" s="22"/>
    </row>
    <row r="766" spans="1:1" ht="26">
      <c r="A766" s="22"/>
    </row>
    <row r="767" spans="1:1" ht="26">
      <c r="A767" s="22"/>
    </row>
    <row r="768" spans="1:1" ht="26">
      <c r="A768" s="22"/>
    </row>
    <row r="769" spans="1:1" ht="26">
      <c r="A769" s="22"/>
    </row>
    <row r="770" spans="1:1" ht="26">
      <c r="A770" s="22"/>
    </row>
    <row r="771" spans="1:1" ht="26">
      <c r="A771" s="22"/>
    </row>
    <row r="772" spans="1:1" ht="26">
      <c r="A772" s="22"/>
    </row>
    <row r="773" spans="1:1" ht="26">
      <c r="A773" s="22"/>
    </row>
    <row r="774" spans="1:1" ht="26">
      <c r="A774" s="22"/>
    </row>
    <row r="775" spans="1:1" ht="26">
      <c r="A775" s="22"/>
    </row>
    <row r="776" spans="1:1" ht="26">
      <c r="A776" s="22"/>
    </row>
    <row r="777" spans="1:1" ht="26">
      <c r="A777" s="22"/>
    </row>
    <row r="778" spans="1:1" ht="26">
      <c r="A778" s="22"/>
    </row>
    <row r="779" spans="1:1" ht="26">
      <c r="A779" s="22"/>
    </row>
    <row r="780" spans="1:1" ht="26">
      <c r="A780" s="23" t="s">
        <v>255</v>
      </c>
    </row>
    <row r="781" spans="1:1" ht="26">
      <c r="A781" s="23" t="s">
        <v>256</v>
      </c>
    </row>
    <row r="782" spans="1:1" ht="26">
      <c r="A782" s="23" t="s">
        <v>257</v>
      </c>
    </row>
    <row r="783" spans="1:1" ht="26">
      <c r="A783" s="23" t="s">
        <v>258</v>
      </c>
    </row>
    <row r="784" spans="1:1" ht="26">
      <c r="A784" s="23" t="s">
        <v>259</v>
      </c>
    </row>
    <row r="785" spans="1:1" ht="26">
      <c r="A785" s="22" t="s">
        <v>260</v>
      </c>
    </row>
    <row r="786" spans="1:1" ht="26">
      <c r="A786" s="22" t="s">
        <v>261</v>
      </c>
    </row>
    <row r="787" spans="1:1" ht="26">
      <c r="A787" s="22" t="s">
        <v>262</v>
      </c>
    </row>
    <row r="788" spans="1:1" ht="26">
      <c r="A788" s="22" t="s">
        <v>263</v>
      </c>
    </row>
    <row r="789" spans="1:1" ht="26">
      <c r="A789" s="22" t="s">
        <v>264</v>
      </c>
    </row>
    <row r="790" spans="1:1" ht="26">
      <c r="A790" s="22" t="s">
        <v>265</v>
      </c>
    </row>
    <row r="791" spans="1:1" ht="26">
      <c r="A791" s="22"/>
    </row>
    <row r="792" spans="1:1" ht="26">
      <c r="A792" s="22"/>
    </row>
    <row r="793" spans="1:1" ht="26">
      <c r="A793" s="22"/>
    </row>
    <row r="794" spans="1:1" ht="26">
      <c r="A794" s="22"/>
    </row>
    <row r="795" spans="1:1" ht="26">
      <c r="A795" s="22"/>
    </row>
    <row r="796" spans="1:1" ht="26">
      <c r="A796" s="22"/>
    </row>
    <row r="797" spans="1:1" ht="26">
      <c r="A797" s="22"/>
    </row>
    <row r="798" spans="1:1" ht="26">
      <c r="A798" s="22"/>
    </row>
    <row r="799" spans="1:1" ht="26">
      <c r="A799" s="22"/>
    </row>
    <row r="800" spans="1:1" ht="26">
      <c r="A800" s="22"/>
    </row>
    <row r="801" spans="1:1" ht="26">
      <c r="A801" s="22"/>
    </row>
    <row r="802" spans="1:1" ht="26">
      <c r="A802" s="22"/>
    </row>
    <row r="803" spans="1:1" ht="26">
      <c r="A803" s="22"/>
    </row>
    <row r="804" spans="1:1" ht="26">
      <c r="A804" s="23" t="s">
        <v>266</v>
      </c>
    </row>
    <row r="805" spans="1:1" ht="26">
      <c r="A805" s="24" t="s">
        <v>267</v>
      </c>
    </row>
    <row r="806" spans="1:1" ht="26">
      <c r="A806" s="22" t="s">
        <v>268</v>
      </c>
    </row>
    <row r="807" spans="1:1" ht="26">
      <c r="A807" s="23" t="s">
        <v>269</v>
      </c>
    </row>
    <row r="808" spans="1:1" ht="26">
      <c r="A808" s="23" t="s">
        <v>270</v>
      </c>
    </row>
    <row r="809" spans="1:1" ht="26">
      <c r="A809" s="23" t="s">
        <v>271</v>
      </c>
    </row>
    <row r="810" spans="1:1" ht="26">
      <c r="A810" s="24" t="s">
        <v>272</v>
      </c>
    </row>
    <row r="811" spans="1:1" ht="26">
      <c r="A811" s="22" t="s">
        <v>273</v>
      </c>
    </row>
    <row r="812" spans="1:1" ht="26">
      <c r="A812" s="23" t="s">
        <v>269</v>
      </c>
    </row>
    <row r="813" spans="1:1" ht="26">
      <c r="A813" s="23" t="s">
        <v>270</v>
      </c>
    </row>
    <row r="814" spans="1:1" ht="26">
      <c r="A814" s="23" t="s">
        <v>274</v>
      </c>
    </row>
    <row r="815" spans="1:1" ht="26">
      <c r="A815" s="24" t="s">
        <v>275</v>
      </c>
    </row>
    <row r="816" spans="1:1" ht="26">
      <c r="A816" s="22" t="s">
        <v>276</v>
      </c>
    </row>
    <row r="817" spans="1:1" ht="26">
      <c r="A817" s="23" t="s">
        <v>269</v>
      </c>
    </row>
    <row r="818" spans="1:1" ht="26">
      <c r="A818" s="23" t="s">
        <v>270</v>
      </c>
    </row>
    <row r="819" spans="1:1" ht="26">
      <c r="A819" s="23" t="s">
        <v>271</v>
      </c>
    </row>
    <row r="821" spans="1:1" ht="26">
      <c r="A821" s="23" t="s">
        <v>277</v>
      </c>
    </row>
    <row r="822" spans="1:1" ht="26">
      <c r="A822" s="22" t="s">
        <v>86</v>
      </c>
    </row>
    <row r="823" spans="1:1" ht="26">
      <c r="A823" s="22" t="s">
        <v>88</v>
      </c>
    </row>
    <row r="824" spans="1:1" ht="26">
      <c r="A824" s="22" t="s">
        <v>89</v>
      </c>
    </row>
    <row r="825" spans="1:1" ht="26">
      <c r="A825" s="22" t="s">
        <v>90</v>
      </c>
    </row>
    <row r="826" spans="1:1" ht="26">
      <c r="A826" s="22" t="s">
        <v>91</v>
      </c>
    </row>
    <row r="827" spans="1:1" ht="26">
      <c r="A827" s="22" t="s">
        <v>92</v>
      </c>
    </row>
    <row r="828" spans="1:1" ht="26">
      <c r="A828" s="22" t="s">
        <v>93</v>
      </c>
    </row>
    <row r="829" spans="1:1" ht="26">
      <c r="A829" s="22" t="s">
        <v>278</v>
      </c>
    </row>
    <row r="831" spans="1:1" ht="26">
      <c r="A831" s="23" t="s">
        <v>279</v>
      </c>
    </row>
    <row r="832" spans="1:1" ht="26">
      <c r="A832" s="23" t="s">
        <v>280</v>
      </c>
    </row>
    <row r="833" spans="1:1" ht="26">
      <c r="A833" s="23" t="s">
        <v>281</v>
      </c>
    </row>
    <row r="834" spans="1:1" ht="26">
      <c r="A834" s="22" t="s">
        <v>282</v>
      </c>
    </row>
    <row r="835" spans="1:1" ht="26">
      <c r="A835" s="22" t="s">
        <v>283</v>
      </c>
    </row>
    <row r="836" spans="1:1" ht="26">
      <c r="A836" s="22" t="s">
        <v>284</v>
      </c>
    </row>
    <row r="837" spans="1:1" ht="26">
      <c r="A837" s="22" t="s">
        <v>285</v>
      </c>
    </row>
    <row r="838" spans="1:1" ht="26">
      <c r="A838" s="23" t="s">
        <v>286</v>
      </c>
    </row>
    <row r="839" spans="1:1" ht="26">
      <c r="A839" s="22" t="s">
        <v>287</v>
      </c>
    </row>
    <row r="840" spans="1:1" ht="26">
      <c r="A840" s="22" t="s">
        <v>288</v>
      </c>
    </row>
    <row r="841" spans="1:1" ht="26">
      <c r="A841" s="23" t="s">
        <v>289</v>
      </c>
    </row>
    <row r="842" spans="1:1" ht="26">
      <c r="A842" s="22" t="s">
        <v>157</v>
      </c>
    </row>
    <row r="843" spans="1:1" ht="26">
      <c r="A843" s="22" t="s">
        <v>158</v>
      </c>
    </row>
    <row r="844" spans="1:1" ht="26">
      <c r="A844" s="22" t="s">
        <v>159</v>
      </c>
    </row>
    <row r="845" spans="1:1" ht="26">
      <c r="A845" s="22" t="s">
        <v>160</v>
      </c>
    </row>
    <row r="846" spans="1:1" ht="26">
      <c r="A846" s="22" t="s">
        <v>161</v>
      </c>
    </row>
    <row r="847" spans="1:1" ht="26">
      <c r="A847" s="22" t="s">
        <v>162</v>
      </c>
    </row>
    <row r="848" spans="1:1" ht="26">
      <c r="A848" s="22" t="s">
        <v>163</v>
      </c>
    </row>
    <row r="849" spans="1:1" ht="26">
      <c r="A849" s="22" t="s">
        <v>168</v>
      </c>
    </row>
    <row r="850" spans="1:1" ht="26">
      <c r="A850" s="22" t="s">
        <v>169</v>
      </c>
    </row>
    <row r="851" spans="1:1" ht="26">
      <c r="A851" s="22" t="s">
        <v>170</v>
      </c>
    </row>
    <row r="852" spans="1:1" ht="26">
      <c r="A852" s="22" t="s">
        <v>171</v>
      </c>
    </row>
    <row r="853" spans="1:1" ht="26">
      <c r="A853" s="22" t="s">
        <v>172</v>
      </c>
    </row>
    <row r="854" spans="1:1" ht="26">
      <c r="A854" s="22" t="s">
        <v>290</v>
      </c>
    </row>
    <row r="855" spans="1:1" ht="26">
      <c r="A855" s="22" t="s">
        <v>291</v>
      </c>
    </row>
    <row r="856" spans="1:1" ht="26">
      <c r="A856" s="22" t="s">
        <v>292</v>
      </c>
    </row>
    <row r="857" spans="1:1" ht="26">
      <c r="A857" s="22" t="s">
        <v>293</v>
      </c>
    </row>
    <row r="858" spans="1:1" ht="26">
      <c r="A858" s="22" t="s">
        <v>294</v>
      </c>
    </row>
    <row r="859" spans="1:1" ht="26">
      <c r="A859" s="22" t="s">
        <v>295</v>
      </c>
    </row>
    <row r="860" spans="1:1" ht="26">
      <c r="A860" s="22" t="s">
        <v>296</v>
      </c>
    </row>
    <row r="861" spans="1:1" ht="26">
      <c r="A861" s="22" t="s">
        <v>297</v>
      </c>
    </row>
    <row r="862" spans="1:1" ht="26">
      <c r="A862" s="22" t="s">
        <v>298</v>
      </c>
    </row>
    <row r="863" spans="1:1" ht="26">
      <c r="A863" s="22" t="s">
        <v>299</v>
      </c>
    </row>
    <row r="864" spans="1:1" ht="26">
      <c r="A864" s="22" t="s">
        <v>177</v>
      </c>
    </row>
    <row r="865" spans="1:1" ht="26">
      <c r="A865" s="22" t="s">
        <v>300</v>
      </c>
    </row>
    <row r="867" spans="1:1" ht="26">
      <c r="A867" s="22" t="s">
        <v>301</v>
      </c>
    </row>
    <row r="884" spans="1:1" ht="26">
      <c r="A884" s="22" t="s">
        <v>302</v>
      </c>
    </row>
  </sheetData>
  <pageMargins left="0.7" right="0.7" top="0.75" bottom="0.75" header="0.3" footer="0.3"/>
  <pageSetup paperSize="9" orientation="landscape"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CC4C1D-CF49-D844-8B97-6B2D0F6604B4}">
  <dimension ref="A1:BK75"/>
  <sheetViews>
    <sheetView topLeftCell="A3" workbookViewId="0">
      <selection activeCell="D11" sqref="D11"/>
    </sheetView>
  </sheetViews>
  <sheetFormatPr baseColWidth="10" defaultRowHeight="16"/>
  <cols>
    <col min="1" max="1" width="17.83203125" bestFit="1" customWidth="1"/>
    <col min="2" max="2" width="15.6640625" style="2" bestFit="1" customWidth="1"/>
    <col min="3" max="3" width="15" bestFit="1" customWidth="1"/>
    <col min="4" max="4" width="14.6640625" bestFit="1" customWidth="1"/>
    <col min="5" max="5" width="11.1640625" bestFit="1" customWidth="1"/>
    <col min="6" max="6" width="14.5" bestFit="1" customWidth="1"/>
    <col min="7" max="9" width="11.1640625" bestFit="1" customWidth="1"/>
    <col min="10" max="10" width="9.1640625" bestFit="1" customWidth="1"/>
    <col min="11" max="11" width="8.33203125" bestFit="1" customWidth="1"/>
    <col min="12" max="12" width="9.1640625" bestFit="1" customWidth="1"/>
    <col min="13" max="13" width="10.1640625" bestFit="1" customWidth="1"/>
    <col min="14" max="14" width="12.33203125" bestFit="1" customWidth="1"/>
    <col min="15" max="15" width="12.1640625" bestFit="1" customWidth="1"/>
    <col min="16" max="16" width="15.1640625" bestFit="1" customWidth="1"/>
    <col min="17" max="17" width="10.1640625" bestFit="1" customWidth="1"/>
    <col min="18" max="18" width="12.1640625" bestFit="1" customWidth="1"/>
    <col min="19" max="20" width="11.1640625" bestFit="1" customWidth="1"/>
    <col min="21" max="21" width="9" bestFit="1" customWidth="1"/>
    <col min="22" max="22" width="8.1640625" bestFit="1" customWidth="1"/>
    <col min="23" max="23" width="11.1640625" bestFit="1" customWidth="1"/>
    <col min="24" max="24" width="13" bestFit="1" customWidth="1"/>
    <col min="25" max="25" width="12.1640625" bestFit="1" customWidth="1"/>
    <col min="26" max="26" width="10.1640625" bestFit="1" customWidth="1"/>
    <col min="27" max="29" width="11.1640625" bestFit="1" customWidth="1"/>
    <col min="30" max="30" width="8.83203125" bestFit="1" customWidth="1"/>
    <col min="31" max="31" width="8.1640625" bestFit="1" customWidth="1"/>
    <col min="32" max="32" width="12.1640625" bestFit="1" customWidth="1"/>
    <col min="33" max="33" width="12.83203125" bestFit="1" customWidth="1"/>
    <col min="34" max="34" width="11.1640625" bestFit="1" customWidth="1"/>
    <col min="35" max="35" width="15" bestFit="1" customWidth="1"/>
    <col min="36" max="36" width="9.5" bestFit="1" customWidth="1"/>
    <col min="37" max="37" width="12.1640625" bestFit="1" customWidth="1"/>
    <col min="38" max="38" width="9.33203125" bestFit="1" customWidth="1"/>
    <col min="39" max="39" width="9.1640625" bestFit="1" customWidth="1"/>
    <col min="40" max="40" width="8.83203125" bestFit="1" customWidth="1"/>
    <col min="41" max="41" width="7.1640625" bestFit="1" customWidth="1"/>
    <col min="42" max="42" width="12.1640625" bestFit="1" customWidth="1"/>
    <col min="43" max="43" width="12.83203125" bestFit="1" customWidth="1"/>
    <col min="44" max="44" width="12.1640625" bestFit="1" customWidth="1"/>
    <col min="45" max="45" width="16.83203125" bestFit="1" customWidth="1"/>
    <col min="46" max="46" width="11.1640625" bestFit="1" customWidth="1"/>
    <col min="47" max="47" width="12.1640625" bestFit="1" customWidth="1"/>
    <col min="48" max="48" width="11" bestFit="1" customWidth="1"/>
    <col min="49" max="49" width="9.33203125" bestFit="1" customWidth="1"/>
    <col min="50" max="50" width="10.5" bestFit="1" customWidth="1"/>
    <col min="51" max="51" width="8.83203125" bestFit="1" customWidth="1"/>
    <col min="52" max="52" width="11.1640625" bestFit="1" customWidth="1"/>
    <col min="53" max="53" width="14.5" bestFit="1" customWidth="1"/>
    <col min="54" max="54" width="12.6640625" bestFit="1" customWidth="1"/>
    <col min="55" max="55" width="17.83203125" bestFit="1" customWidth="1"/>
    <col min="56" max="57" width="12.1640625" bestFit="1" customWidth="1"/>
    <col min="58" max="58" width="12" bestFit="1" customWidth="1"/>
    <col min="59" max="59" width="10.33203125" bestFit="1" customWidth="1"/>
    <col min="60" max="60" width="11.5" bestFit="1" customWidth="1"/>
    <col min="61" max="61" width="9.83203125" bestFit="1" customWidth="1"/>
    <col min="62" max="62" width="12.1640625" bestFit="1" customWidth="1"/>
    <col min="63" max="63" width="15.5" bestFit="1" customWidth="1"/>
  </cols>
  <sheetData>
    <row r="1" spans="1:63">
      <c r="A1" t="s">
        <v>0</v>
      </c>
      <c r="B1" s="2" t="s">
        <v>1</v>
      </c>
      <c r="C1" t="s">
        <v>2</v>
      </c>
      <c r="D1" t="s">
        <v>62</v>
      </c>
      <c r="E1" t="s">
        <v>3</v>
      </c>
      <c r="F1" t="s">
        <v>4</v>
      </c>
      <c r="G1" t="s">
        <v>5</v>
      </c>
      <c r="H1" t="s">
        <v>6</v>
      </c>
      <c r="I1" t="s">
        <v>7</v>
      </c>
      <c r="J1" t="s">
        <v>8</v>
      </c>
      <c r="K1" t="s">
        <v>9</v>
      </c>
      <c r="L1" t="s">
        <v>10</v>
      </c>
      <c r="M1" t="s">
        <v>11</v>
      </c>
      <c r="N1" t="s">
        <v>12</v>
      </c>
      <c r="O1" t="s">
        <v>13</v>
      </c>
      <c r="P1" t="s">
        <v>14</v>
      </c>
      <c r="Q1" t="s">
        <v>15</v>
      </c>
      <c r="R1" t="s">
        <v>16</v>
      </c>
      <c r="S1" t="s">
        <v>17</v>
      </c>
      <c r="T1" t="s">
        <v>18</v>
      </c>
      <c r="U1" t="s">
        <v>19</v>
      </c>
      <c r="V1" t="s">
        <v>20</v>
      </c>
      <c r="W1" t="s">
        <v>21</v>
      </c>
      <c r="X1" t="s">
        <v>22</v>
      </c>
      <c r="Y1" t="s">
        <v>23</v>
      </c>
      <c r="Z1" t="s">
        <v>24</v>
      </c>
      <c r="AA1" t="s">
        <v>25</v>
      </c>
      <c r="AB1" t="s">
        <v>26</v>
      </c>
      <c r="AC1" t="s">
        <v>27</v>
      </c>
      <c r="AD1" t="s">
        <v>28</v>
      </c>
      <c r="AE1" t="s">
        <v>29</v>
      </c>
      <c r="AF1" t="s">
        <v>30</v>
      </c>
      <c r="AG1" t="s">
        <v>31</v>
      </c>
      <c r="AH1" t="s">
        <v>32</v>
      </c>
      <c r="AI1" t="s">
        <v>33</v>
      </c>
      <c r="AJ1" t="s">
        <v>34</v>
      </c>
      <c r="AK1" t="s">
        <v>35</v>
      </c>
      <c r="AL1" t="s">
        <v>36</v>
      </c>
      <c r="AM1" t="s">
        <v>37</v>
      </c>
      <c r="AN1" t="s">
        <v>38</v>
      </c>
      <c r="AO1" t="s">
        <v>39</v>
      </c>
      <c r="AP1" t="s">
        <v>40</v>
      </c>
      <c r="AQ1" t="s">
        <v>41</v>
      </c>
      <c r="AR1" t="s">
        <v>42</v>
      </c>
      <c r="AS1" t="s">
        <v>43</v>
      </c>
      <c r="AT1" t="s">
        <v>44</v>
      </c>
      <c r="AU1" t="s">
        <v>45</v>
      </c>
      <c r="AV1" t="s">
        <v>46</v>
      </c>
      <c r="AW1" t="s">
        <v>47</v>
      </c>
      <c r="AX1" t="s">
        <v>48</v>
      </c>
      <c r="AY1" t="s">
        <v>49</v>
      </c>
      <c r="AZ1" t="s">
        <v>50</v>
      </c>
      <c r="BA1" t="s">
        <v>51</v>
      </c>
      <c r="BB1" t="s">
        <v>52</v>
      </c>
      <c r="BC1" t="s">
        <v>53</v>
      </c>
      <c r="BD1" t="s">
        <v>54</v>
      </c>
      <c r="BE1" t="s">
        <v>55</v>
      </c>
      <c r="BF1" t="s">
        <v>56</v>
      </c>
      <c r="BG1" t="s">
        <v>57</v>
      </c>
      <c r="BH1" t="s">
        <v>58</v>
      </c>
      <c r="BI1" t="s">
        <v>59</v>
      </c>
      <c r="BJ1" t="s">
        <v>60</v>
      </c>
      <c r="BK1" t="s">
        <v>61</v>
      </c>
    </row>
    <row r="2" spans="1:63">
      <c r="C2">
        <f>SUM(data!C2:C367)</f>
        <v>39508131674.800003</v>
      </c>
      <c r="D2">
        <f>SUM(data!D2:D367)</f>
        <v>12832369304</v>
      </c>
      <c r="E2">
        <f>SUM(data!E2:E367)</f>
        <v>958500299</v>
      </c>
      <c r="F2">
        <f>SUM(data!F2:F367)</f>
        <v>5193089456</v>
      </c>
      <c r="G2">
        <f>SUM(data!G2:G367)</f>
        <v>106427821.03999999</v>
      </c>
      <c r="H2">
        <f>SUM(data!H2:H367)</f>
        <v>165100600930</v>
      </c>
      <c r="I2">
        <f>SUM(data!I2:I367)</f>
        <v>1787757280</v>
      </c>
      <c r="J2">
        <f>SUM(data!J2:J367)</f>
        <v>3001743316.2399998</v>
      </c>
      <c r="K2">
        <f>SUM(data!K2:K367)</f>
        <v>7096997.1400000043</v>
      </c>
      <c r="L2">
        <f>SUM(data!L2:L367)</f>
        <v>10210162.999999993</v>
      </c>
      <c r="M2">
        <f>SUM(data!M2:M367)</f>
        <v>7756772</v>
      </c>
      <c r="N2">
        <f>SUM(data!N2:N367)</f>
        <v>13307786</v>
      </c>
      <c r="O2">
        <f>SUM(data!O2:O367)</f>
        <v>294809187.96999967</v>
      </c>
      <c r="P2">
        <f>SUM(data!P2:P367)</f>
        <v>66216542</v>
      </c>
      <c r="Q2">
        <f>SUM(data!Q2:Q367)</f>
        <v>41707213.729999989</v>
      </c>
      <c r="R2">
        <f>SUM(data!R2:R367)</f>
        <v>6046402552</v>
      </c>
      <c r="S2">
        <f>SUM(data!S2:S367)</f>
        <v>246791921</v>
      </c>
      <c r="T2">
        <f>SUM(data!T2:T367)</f>
        <v>557853034.59000003</v>
      </c>
      <c r="U2">
        <f>SUM(data!U2:U367)</f>
        <v>1442734.6700000002</v>
      </c>
      <c r="V2">
        <f>SUM(data!V2:V367)</f>
        <v>2053069.4400000002</v>
      </c>
      <c r="W2">
        <f>SUM(data!W2:W367)</f>
        <v>1843468</v>
      </c>
      <c r="X2">
        <f>SUM(data!X2:X367)</f>
        <v>3126340</v>
      </c>
      <c r="Y2">
        <f>SUM(data!Y2:Y367)</f>
        <v>58439373.400000043</v>
      </c>
      <c r="Z2">
        <f>SUM(data!Z2:Z367)</f>
        <v>15745709</v>
      </c>
      <c r="AA2">
        <f>SUM(data!AA2:AA367)</f>
        <v>72207763.75000006</v>
      </c>
      <c r="AB2">
        <f>SUM(data!AB2:AB367)</f>
        <v>984650818</v>
      </c>
      <c r="AC2">
        <f>SUM(data!AC2:AC367)</f>
        <v>1955348401.6299992</v>
      </c>
      <c r="AD2">
        <f>SUM(data!AD2:AD367)</f>
        <v>1768607.8199999987</v>
      </c>
      <c r="AE2">
        <f>SUM(data!AE2:AE367)</f>
        <v>2762040.61</v>
      </c>
      <c r="AF2">
        <f>SUM(data!AF2:AF367)</f>
        <v>2721665</v>
      </c>
      <c r="AG2">
        <f>SUM(data!AG2:AG367)</f>
        <v>5378637</v>
      </c>
      <c r="AH2">
        <f>SUM(data!AH2:AH367)</f>
        <v>188685679.46999997</v>
      </c>
      <c r="AI2">
        <f>SUM(data!AI2:AI367)</f>
        <v>61567175</v>
      </c>
      <c r="AJ2">
        <f>SUM(data!AJ2:AJ367)</f>
        <v>1956455.67</v>
      </c>
      <c r="AK2">
        <f>SUM(data!AK2:AK367)</f>
        <v>169812525</v>
      </c>
      <c r="AL2">
        <f>SUM(data!AL2:AL367)</f>
        <v>10794412</v>
      </c>
      <c r="AM2">
        <f>SUM(data!AM2:AM367)</f>
        <v>14038981.719999993</v>
      </c>
      <c r="AN2">
        <f>SUM(data!AN2:AN367)</f>
        <v>21592.269999999997</v>
      </c>
      <c r="AO2">
        <f>SUM(data!AO2:AO367)</f>
        <v>22934.929999999997</v>
      </c>
      <c r="AP2">
        <f>SUM(data!AP2:AP367)</f>
        <v>21446</v>
      </c>
      <c r="AQ2">
        <f>SUM(data!AQ2:AQ367)</f>
        <v>70391</v>
      </c>
      <c r="AR2">
        <f>SUM(data!AR2:AR367)</f>
        <v>11231185.439999999</v>
      </c>
      <c r="AS2">
        <f>SUM(data!AS2:AS367)</f>
        <v>147323</v>
      </c>
      <c r="AT2">
        <f>SUM(data!AT2:AT367)</f>
        <v>52715946.449999981</v>
      </c>
      <c r="AU2">
        <f>SUM(data!AU2:AU367)</f>
        <v>7804507761</v>
      </c>
      <c r="AV2">
        <f>SUM(data!AV2:AV367)</f>
        <v>230062560</v>
      </c>
      <c r="AW2">
        <f>SUM(data!AW2:AW367)</f>
        <v>157883270.59999999</v>
      </c>
      <c r="AX2">
        <f>SUM(data!AX2:AX367)</f>
        <v>9903.8899999999976</v>
      </c>
      <c r="AY2">
        <f>SUM(data!AY2:AY367)</f>
        <v>25397.990000000013</v>
      </c>
      <c r="AZ2">
        <f>SUM(data!AZ2:AZ367)</f>
        <v>59568</v>
      </c>
      <c r="BA2">
        <f>SUM(data!BA2:BA367)</f>
        <v>183905</v>
      </c>
      <c r="BB2">
        <f>SUM(data!BB2:BB367)</f>
        <v>16592198.400000008</v>
      </c>
      <c r="BC2">
        <f>SUM(data!BC2:BC367)</f>
        <v>17997955</v>
      </c>
      <c r="BD2">
        <f>SUM(data!BD2:BD367)</f>
        <v>11877208.740000008</v>
      </c>
      <c r="BE2">
        <f>SUM(data!BE2:BE367)</f>
        <v>7669854048</v>
      </c>
      <c r="BF2">
        <f>SUM(data!BF2:BF367)</f>
        <v>72975984</v>
      </c>
      <c r="BG2">
        <f>SUM(data!BG2:BG367)</f>
        <v>221343188.20999992</v>
      </c>
      <c r="BH2">
        <f>SUM(data!BH2:BH367)</f>
        <v>88428.940000000104</v>
      </c>
      <c r="BI2">
        <f>SUM(data!BI2:BI367)</f>
        <v>91078.590000000157</v>
      </c>
      <c r="BJ2">
        <f>SUM(data!BJ2:BJ367)</f>
        <v>54194</v>
      </c>
      <c r="BK2">
        <f>SUM(data!BK2:BK367)</f>
        <v>93555</v>
      </c>
    </row>
    <row r="3" spans="1:63">
      <c r="C3">
        <f>AVERAGE(data!C2:C367)</f>
        <v>107945714.95846996</v>
      </c>
      <c r="D3">
        <f>AVERAGE(data!D2:D367)</f>
        <v>35061118.31693989</v>
      </c>
      <c r="E3">
        <f>AVERAGE(data!E2:E367)</f>
        <v>2618853.2759562843</v>
      </c>
      <c r="F3">
        <f>AVERAGE(data!F2:F367)</f>
        <v>14188769.005464481</v>
      </c>
      <c r="G3">
        <f>AVERAGE(data!G2:G367)</f>
        <v>290786.39628415299</v>
      </c>
      <c r="H3">
        <f>AVERAGE(data!H2:H367)</f>
        <v>451094538.06010932</v>
      </c>
      <c r="I3">
        <f>AVERAGE(data!I2:I367)</f>
        <v>4884582.7322404375</v>
      </c>
      <c r="J3">
        <f>AVERAGE(data!J2:J367)</f>
        <v>8201484.4706010921</v>
      </c>
      <c r="K3">
        <f>AVERAGE(data!K2:K367)</f>
        <v>19390.702568306024</v>
      </c>
      <c r="L3">
        <f>AVERAGE(data!L2:L367)</f>
        <v>27896.620218579214</v>
      </c>
      <c r="M3">
        <f>AVERAGE(data!M2:M367)</f>
        <v>21193.366120218579</v>
      </c>
      <c r="N3">
        <f>AVERAGE(data!N2:N367)</f>
        <v>36360.071038251364</v>
      </c>
      <c r="O3">
        <f>AVERAGE(data!O2:O367)</f>
        <v>805489.58461748541</v>
      </c>
      <c r="P3">
        <f>AVERAGE(data!P2:P367)</f>
        <v>180919.51366120219</v>
      </c>
      <c r="Q3">
        <f>AVERAGE(data!Q2:Q367)</f>
        <v>113954.13587431691</v>
      </c>
      <c r="R3">
        <f>AVERAGE(data!R2:R367)</f>
        <v>16520225.551912569</v>
      </c>
      <c r="S3">
        <f>AVERAGE(data!S2:S367)</f>
        <v>674294.86612021853</v>
      </c>
      <c r="T3">
        <f>AVERAGE(data!T2:T367)</f>
        <v>1524188.6190983607</v>
      </c>
      <c r="U3">
        <f>AVERAGE(data!U2:U367)</f>
        <v>3941.8980054644812</v>
      </c>
      <c r="V3">
        <f>AVERAGE(data!V2:V367)</f>
        <v>5609.4793442622959</v>
      </c>
      <c r="W3">
        <f>AVERAGE(data!W2:W367)</f>
        <v>5036.7978142076499</v>
      </c>
      <c r="X3">
        <f>AVERAGE(data!X2:X367)</f>
        <v>8541.9125683060101</v>
      </c>
      <c r="Y3">
        <f>AVERAGE(data!Y2:Y367)</f>
        <v>159670.41912568317</v>
      </c>
      <c r="Z3">
        <f>AVERAGE(data!Z2:Z367)</f>
        <v>43021.062841530053</v>
      </c>
      <c r="AA3">
        <f>AVERAGE(data!AA2:AA367)</f>
        <v>197288.97199453568</v>
      </c>
      <c r="AB3">
        <f>AVERAGE(data!AB2:AB367)</f>
        <v>2690302.781420765</v>
      </c>
      <c r="AC3">
        <f>AVERAGE(data!AC2:AC367)</f>
        <v>5342481.9716666648</v>
      </c>
      <c r="AD3">
        <f>AVERAGE(data!AD2:AD367)</f>
        <v>4832.261803278685</v>
      </c>
      <c r="AE3">
        <f>AVERAGE(data!AE2:AE367)</f>
        <v>7546.5590437158462</v>
      </c>
      <c r="AF3">
        <f>AVERAGE(data!AF2:AF367)</f>
        <v>7436.2431693989074</v>
      </c>
      <c r="AG3">
        <f>AVERAGE(data!AG2:AG367)</f>
        <v>14695.72950819672</v>
      </c>
      <c r="AH3">
        <f>AVERAGE(data!AH2:AH367)</f>
        <v>515534.64336065564</v>
      </c>
      <c r="AI3">
        <f>AVERAGE(data!AI2:AI367)</f>
        <v>168216.32513661202</v>
      </c>
      <c r="AJ3">
        <f>AVERAGE(data!AJ2:AJ367)</f>
        <v>5345.5072950819667</v>
      </c>
      <c r="AK3">
        <f>AVERAGE(data!AK2:AK367)</f>
        <v>463968.64754098363</v>
      </c>
      <c r="AL3">
        <f>AVERAGE(data!AL2:AL367)</f>
        <v>29492.928961748636</v>
      </c>
      <c r="AM3">
        <f>AVERAGE(data!AM2:AM367)</f>
        <v>38357.873551912548</v>
      </c>
      <c r="AN3">
        <f>AVERAGE(data!AN2:AN367)</f>
        <v>58.995273224043707</v>
      </c>
      <c r="AO3">
        <f>AVERAGE(data!AO2:AO367)</f>
        <v>62.663743169398899</v>
      </c>
      <c r="AP3">
        <f>AVERAGE(data!AP2:AP367)</f>
        <v>58.595628415300546</v>
      </c>
      <c r="AQ3">
        <f>AVERAGE(data!AQ2:AQ367)</f>
        <v>192.32513661202185</v>
      </c>
      <c r="AR3">
        <f>AVERAGE(data!AR2:AR367)</f>
        <v>30686.299016393441</v>
      </c>
      <c r="AS3">
        <f>AVERAGE(data!AS2:AS367)</f>
        <v>402.52185792349729</v>
      </c>
      <c r="AT3">
        <f>AVERAGE(data!AT2:AT367)</f>
        <v>144032.64057377045</v>
      </c>
      <c r="AU3">
        <f>AVERAGE(data!AU2:AU367)</f>
        <v>21323791.696721312</v>
      </c>
      <c r="AV3">
        <f>AVERAGE(data!AV2:AV367)</f>
        <v>628586.2295081967</v>
      </c>
      <c r="AW3">
        <f>AVERAGE(data!AW2:AW367)</f>
        <v>431375.05628415296</v>
      </c>
      <c r="AX3">
        <f>AVERAGE(data!AX2:AX367)</f>
        <v>27.059808743169391</v>
      </c>
      <c r="AY3">
        <f>AVERAGE(data!AY2:AY367)</f>
        <v>69.393415300546479</v>
      </c>
      <c r="AZ3">
        <f>AVERAGE(data!AZ2:AZ367)</f>
        <v>162.75409836065575</v>
      </c>
      <c r="BA3">
        <f>AVERAGE(data!BA2:BA367)</f>
        <v>502.4726775956284</v>
      </c>
      <c r="BB3">
        <f>AVERAGE(data!BB2:BB367)</f>
        <v>45333.875409836088</v>
      </c>
      <c r="BC3">
        <f>AVERAGE(data!BC2:BC367)</f>
        <v>49174.740437158471</v>
      </c>
      <c r="BD3">
        <f>AVERAGE(data!BD2:BD367)</f>
        <v>32451.390000000021</v>
      </c>
      <c r="BE3">
        <f>AVERAGE(data!BE2:BE367)</f>
        <v>20955885.377049182</v>
      </c>
      <c r="BF3">
        <f>AVERAGE(data!BF2:BF367)</f>
        <v>199387.93442622951</v>
      </c>
      <c r="BG3">
        <f>AVERAGE(data!BG2:BG367)</f>
        <v>604762.80931693967</v>
      </c>
      <c r="BH3">
        <f>AVERAGE(data!BH2:BH367)</f>
        <v>241.6091256830604</v>
      </c>
      <c r="BI3">
        <f>AVERAGE(data!BI2:BI367)</f>
        <v>248.84860655737748</v>
      </c>
      <c r="BJ3">
        <f>AVERAGE(data!BJ2:BJ367)</f>
        <v>148.07103825136613</v>
      </c>
      <c r="BK3">
        <f>AVERAGE(data!BK2:BK367)</f>
        <v>255.61475409836066</v>
      </c>
    </row>
    <row r="11" spans="1:63">
      <c r="D11" t="s">
        <v>200</v>
      </c>
    </row>
    <row r="12" spans="1:63">
      <c r="B12" s="2" t="s">
        <v>63</v>
      </c>
      <c r="C12" t="s">
        <v>64</v>
      </c>
      <c r="D12" t="s">
        <v>85</v>
      </c>
      <c r="F12" t="s">
        <v>84</v>
      </c>
    </row>
    <row r="13" spans="1:63">
      <c r="A13" s="6" t="s">
        <v>0</v>
      </c>
    </row>
    <row r="14" spans="1:63">
      <c r="A14" s="6" t="s">
        <v>1</v>
      </c>
    </row>
    <row r="15" spans="1:63">
      <c r="A15" s="6" t="s">
        <v>2</v>
      </c>
      <c r="B15" s="2">
        <v>39494010414.249992</v>
      </c>
      <c r="C15">
        <v>107907132.27937156</v>
      </c>
    </row>
    <row r="16" spans="1:63">
      <c r="A16" s="6" t="s">
        <v>62</v>
      </c>
      <c r="B16" s="2">
        <v>12832369304</v>
      </c>
      <c r="C16" s="2">
        <v>35061118.31693989</v>
      </c>
    </row>
    <row r="17" spans="1:6">
      <c r="A17" s="6" t="s">
        <v>3</v>
      </c>
      <c r="B17" s="2">
        <v>106427821.03999999</v>
      </c>
      <c r="C17">
        <v>290786.39628415299</v>
      </c>
    </row>
    <row r="18" spans="1:6">
      <c r="A18" t="s">
        <v>4</v>
      </c>
      <c r="B18" s="2">
        <v>165100600930</v>
      </c>
      <c r="C18">
        <v>451094538.06010932</v>
      </c>
    </row>
    <row r="19" spans="1:6">
      <c r="A19" s="6" t="s">
        <v>5</v>
      </c>
      <c r="B19" s="2">
        <v>1787757280</v>
      </c>
      <c r="C19">
        <v>4884582.7322404375</v>
      </c>
      <c r="D19">
        <f>B17/B19</f>
        <v>5.9531471207321829E-2</v>
      </c>
      <c r="E19">
        <f>SUM(chnadstocked!E2:E367)</f>
        <v>2545344888</v>
      </c>
      <c r="F19">
        <f>E19/B17</f>
        <v>23.916160860263727</v>
      </c>
    </row>
    <row r="20" spans="1:6">
      <c r="A20" t="s">
        <v>6</v>
      </c>
      <c r="B20" s="2">
        <v>3001743316.2399998</v>
      </c>
      <c r="C20">
        <v>8201484.4706010921</v>
      </c>
    </row>
    <row r="21" spans="1:6">
      <c r="A21" t="s">
        <v>7</v>
      </c>
      <c r="B21" s="2">
        <v>7096997.1400000043</v>
      </c>
      <c r="C21">
        <v>19390.702568306024</v>
      </c>
    </row>
    <row r="22" spans="1:6">
      <c r="A22" t="s">
        <v>8</v>
      </c>
      <c r="B22" s="2">
        <v>10210162.999999993</v>
      </c>
      <c r="C22">
        <v>27896.620218579214</v>
      </c>
    </row>
    <row r="23" spans="1:6">
      <c r="A23" t="s">
        <v>9</v>
      </c>
      <c r="B23" s="2">
        <v>7756772</v>
      </c>
      <c r="C23">
        <v>21193.366120218579</v>
      </c>
    </row>
    <row r="24" spans="1:6">
      <c r="A24" t="s">
        <v>10</v>
      </c>
      <c r="B24" s="2">
        <v>13307786</v>
      </c>
      <c r="C24">
        <v>36360.071038251364</v>
      </c>
    </row>
    <row r="25" spans="1:6">
      <c r="A25" t="s">
        <v>11</v>
      </c>
      <c r="B25" s="2">
        <v>294809187.96999967</v>
      </c>
      <c r="C25">
        <v>805489.58461748541</v>
      </c>
    </row>
    <row r="26" spans="1:6">
      <c r="A26" t="s">
        <v>12</v>
      </c>
      <c r="B26" s="2">
        <v>66216542</v>
      </c>
      <c r="C26">
        <v>180919.51366120219</v>
      </c>
    </row>
    <row r="27" spans="1:6">
      <c r="A27" s="6" t="s">
        <v>13</v>
      </c>
      <c r="B27" s="2">
        <v>41707213.729999989</v>
      </c>
      <c r="C27">
        <v>113954.13587431691</v>
      </c>
    </row>
    <row r="28" spans="1:6">
      <c r="A28" t="s">
        <v>14</v>
      </c>
      <c r="B28" s="2">
        <v>6046402552</v>
      </c>
      <c r="C28">
        <v>16520225.551912569</v>
      </c>
    </row>
    <row r="29" spans="1:6">
      <c r="A29" s="6" t="s">
        <v>15</v>
      </c>
      <c r="B29" s="2">
        <v>246791921</v>
      </c>
      <c r="C29">
        <v>674294.86612021853</v>
      </c>
      <c r="D29">
        <f>B27/B29</f>
        <v>0.16899748403838546</v>
      </c>
      <c r="E29">
        <f>SUM(chnadstocked!F2:F367)</f>
        <v>350128106.40000033</v>
      </c>
      <c r="F29">
        <f>E29/B27</f>
        <v>8.3949052235094115</v>
      </c>
    </row>
    <row r="30" spans="1:6">
      <c r="A30" t="s">
        <v>16</v>
      </c>
      <c r="B30" s="2">
        <v>557853034.59000003</v>
      </c>
      <c r="C30">
        <v>1524188.6190983607</v>
      </c>
    </row>
    <row r="31" spans="1:6">
      <c r="A31" t="s">
        <v>17</v>
      </c>
      <c r="B31" s="2">
        <v>1442734.6700000002</v>
      </c>
      <c r="C31">
        <v>3941.8980054644812</v>
      </c>
    </row>
    <row r="32" spans="1:6">
      <c r="A32" t="s">
        <v>18</v>
      </c>
      <c r="B32" s="2">
        <v>2053069.4400000002</v>
      </c>
      <c r="C32">
        <v>5609.4793442622959</v>
      </c>
    </row>
    <row r="33" spans="1:6">
      <c r="A33" t="s">
        <v>19</v>
      </c>
      <c r="B33" s="2">
        <v>1843468</v>
      </c>
      <c r="C33">
        <v>5036.7978142076499</v>
      </c>
    </row>
    <row r="34" spans="1:6">
      <c r="A34" t="s">
        <v>20</v>
      </c>
      <c r="B34" s="2">
        <v>3126340</v>
      </c>
      <c r="C34">
        <v>8541.9125683060101</v>
      </c>
    </row>
    <row r="35" spans="1:6">
      <c r="A35" t="s">
        <v>21</v>
      </c>
      <c r="B35" s="2">
        <v>58439373.400000043</v>
      </c>
      <c r="C35">
        <v>159670.41912568317</v>
      </c>
    </row>
    <row r="36" spans="1:6">
      <c r="A36" t="s">
        <v>22</v>
      </c>
      <c r="B36" s="2">
        <v>15745709</v>
      </c>
      <c r="C36">
        <v>43021.062841530053</v>
      </c>
    </row>
    <row r="37" spans="1:6">
      <c r="A37" s="6" t="s">
        <v>23</v>
      </c>
      <c r="B37" s="2">
        <v>72207763.75000006</v>
      </c>
      <c r="C37">
        <v>197288.97199453568</v>
      </c>
    </row>
    <row r="38" spans="1:6">
      <c r="A38" s="6" t="s">
        <v>24</v>
      </c>
      <c r="B38" s="2">
        <v>984650818</v>
      </c>
      <c r="C38">
        <v>2690302.781420765</v>
      </c>
      <c r="D38">
        <f>B37/B38</f>
        <v>7.3333371008279663E-2</v>
      </c>
      <c r="E38">
        <f>SUM(chnadstocked!D2:D367)</f>
        <v>1337565718</v>
      </c>
      <c r="F38">
        <f>E38/B37</f>
        <v>18.523849078486368</v>
      </c>
    </row>
    <row r="39" spans="1:6">
      <c r="A39" t="s">
        <v>25</v>
      </c>
      <c r="B39" s="2">
        <v>1955348401.6299992</v>
      </c>
      <c r="C39">
        <v>5342481.9716666648</v>
      </c>
    </row>
    <row r="40" spans="1:6">
      <c r="A40" t="s">
        <v>26</v>
      </c>
      <c r="B40" s="2">
        <v>1768607.8199999987</v>
      </c>
      <c r="C40">
        <v>4832.261803278685</v>
      </c>
    </row>
    <row r="41" spans="1:6">
      <c r="A41" t="s">
        <v>27</v>
      </c>
      <c r="B41" s="2">
        <v>2762040.61</v>
      </c>
      <c r="C41">
        <v>7546.5590437158462</v>
      </c>
    </row>
    <row r="42" spans="1:6">
      <c r="A42" t="s">
        <v>28</v>
      </c>
      <c r="B42" s="2">
        <v>2721665</v>
      </c>
      <c r="C42">
        <v>7436.2431693989074</v>
      </c>
    </row>
    <row r="43" spans="1:6">
      <c r="A43" t="s">
        <v>29</v>
      </c>
      <c r="B43" s="2">
        <v>5378637</v>
      </c>
      <c r="C43">
        <v>14695.72950819672</v>
      </c>
    </row>
    <row r="44" spans="1:6">
      <c r="A44" t="s">
        <v>30</v>
      </c>
      <c r="B44" s="2">
        <v>188685679.46999997</v>
      </c>
      <c r="C44">
        <v>515534.64336065564</v>
      </c>
    </row>
    <row r="45" spans="1:6">
      <c r="A45" t="s">
        <v>31</v>
      </c>
      <c r="B45" s="2">
        <v>61567175</v>
      </c>
      <c r="C45">
        <v>168216.32513661202</v>
      </c>
    </row>
    <row r="46" spans="1:6">
      <c r="A46" s="6" t="s">
        <v>32</v>
      </c>
      <c r="B46" s="2">
        <v>1956234.0699999998</v>
      </c>
      <c r="C46">
        <v>5344.9018306010921</v>
      </c>
    </row>
    <row r="47" spans="1:6">
      <c r="A47" t="s">
        <v>33</v>
      </c>
      <c r="B47" s="2">
        <v>169758588</v>
      </c>
      <c r="C47">
        <v>463821.27868852462</v>
      </c>
    </row>
    <row r="48" spans="1:6">
      <c r="A48" s="6" t="s">
        <v>34</v>
      </c>
      <c r="B48" s="2">
        <v>10790692</v>
      </c>
      <c r="C48">
        <v>29482.765027322403</v>
      </c>
      <c r="D48">
        <f>B46/B48</f>
        <v>0.18128902854423051</v>
      </c>
      <c r="E48">
        <f>SUM(chnadstocked!B2:B367)</f>
        <v>15165368.271999992</v>
      </c>
      <c r="F48">
        <f>E48/B46</f>
        <v>7.7523280595966684</v>
      </c>
    </row>
    <row r="49" spans="1:4">
      <c r="A49" t="s">
        <v>35</v>
      </c>
      <c r="B49" s="2">
        <v>14038981.719999993</v>
      </c>
      <c r="C49">
        <v>38357.873551912548</v>
      </c>
    </row>
    <row r="50" spans="1:4">
      <c r="A50" t="s">
        <v>36</v>
      </c>
      <c r="B50" s="2">
        <v>21592.269999999997</v>
      </c>
      <c r="C50">
        <v>58.995273224043707</v>
      </c>
    </row>
    <row r="51" spans="1:4">
      <c r="A51" t="s">
        <v>37</v>
      </c>
      <c r="B51" s="2">
        <v>22934.929999999997</v>
      </c>
      <c r="C51">
        <v>62.663743169398899</v>
      </c>
    </row>
    <row r="52" spans="1:4">
      <c r="A52" t="s">
        <v>38</v>
      </c>
      <c r="B52" s="2">
        <v>21446</v>
      </c>
      <c r="C52">
        <v>58.595628415300546</v>
      </c>
    </row>
    <row r="53" spans="1:4">
      <c r="A53" t="s">
        <v>39</v>
      </c>
      <c r="B53" s="2">
        <v>70391</v>
      </c>
      <c r="C53">
        <v>192.32513661202185</v>
      </c>
    </row>
    <row r="54" spans="1:4">
      <c r="A54" t="s">
        <v>40</v>
      </c>
      <c r="B54" s="2">
        <v>11231185.439999999</v>
      </c>
      <c r="C54">
        <v>30686.299016393441</v>
      </c>
    </row>
    <row r="55" spans="1:4">
      <c r="A55" t="s">
        <v>41</v>
      </c>
      <c r="B55" s="2">
        <v>147323</v>
      </c>
      <c r="C55">
        <v>402.52185792349729</v>
      </c>
    </row>
    <row r="56" spans="1:4">
      <c r="A56" s="6" t="s">
        <v>42</v>
      </c>
      <c r="B56" s="2">
        <v>52715946.449999981</v>
      </c>
      <c r="C56">
        <v>144032.64057377045</v>
      </c>
    </row>
    <row r="57" spans="1:4">
      <c r="A57" t="s">
        <v>43</v>
      </c>
      <c r="B57" s="2">
        <v>7804507761</v>
      </c>
      <c r="C57">
        <v>21323791.696721312</v>
      </c>
    </row>
    <row r="58" spans="1:4">
      <c r="A58" s="6" t="s">
        <v>44</v>
      </c>
      <c r="B58" s="2">
        <v>230062560</v>
      </c>
      <c r="C58">
        <v>628586.2295081967</v>
      </c>
      <c r="D58">
        <f>B56/B58</f>
        <v>0.22913744178974615</v>
      </c>
    </row>
    <row r="59" spans="1:4">
      <c r="A59" t="s">
        <v>45</v>
      </c>
      <c r="B59" s="2">
        <v>157883270.59999999</v>
      </c>
      <c r="C59">
        <v>431375.05628415296</v>
      </c>
    </row>
    <row r="60" spans="1:4">
      <c r="A60" t="s">
        <v>46</v>
      </c>
      <c r="B60" s="2">
        <v>9903.8899999999976</v>
      </c>
      <c r="C60">
        <v>27.059808743169391</v>
      </c>
    </row>
    <row r="61" spans="1:4">
      <c r="A61" t="s">
        <v>47</v>
      </c>
      <c r="B61" s="2">
        <v>25397.990000000013</v>
      </c>
      <c r="C61">
        <v>69.393415300546479</v>
      </c>
    </row>
    <row r="62" spans="1:4">
      <c r="A62" t="s">
        <v>48</v>
      </c>
      <c r="B62" s="2">
        <v>59568</v>
      </c>
      <c r="C62">
        <v>162.75409836065575</v>
      </c>
    </row>
    <row r="63" spans="1:4">
      <c r="A63" t="s">
        <v>49</v>
      </c>
      <c r="B63" s="2">
        <v>183905</v>
      </c>
      <c r="C63">
        <v>502.4726775956284</v>
      </c>
    </row>
    <row r="64" spans="1:4">
      <c r="A64" t="s">
        <v>50</v>
      </c>
      <c r="B64" s="2">
        <v>16592198.400000008</v>
      </c>
      <c r="C64">
        <v>45333.875409836088</v>
      </c>
    </row>
    <row r="65" spans="1:6">
      <c r="A65" t="s">
        <v>51</v>
      </c>
      <c r="B65" s="2">
        <v>17997955</v>
      </c>
      <c r="C65">
        <v>49174.740437158471</v>
      </c>
    </row>
    <row r="66" spans="1:6">
      <c r="A66" s="6" t="s">
        <v>52</v>
      </c>
      <c r="B66" s="2">
        <v>11877208.740000008</v>
      </c>
      <c r="C66">
        <v>32451.390000000021</v>
      </c>
    </row>
    <row r="67" spans="1:6">
      <c r="A67" t="s">
        <v>53</v>
      </c>
      <c r="B67" s="2">
        <v>7669854048</v>
      </c>
      <c r="C67">
        <v>20955885.377049182</v>
      </c>
    </row>
    <row r="68" spans="1:6">
      <c r="A68" s="6" t="s">
        <v>54</v>
      </c>
      <c r="B68" s="2">
        <v>72975984</v>
      </c>
      <c r="C68">
        <v>199387.93442622951</v>
      </c>
      <c r="D68">
        <f>B66/B68</f>
        <v>0.16275503376562908</v>
      </c>
      <c r="E68">
        <f>SUM(chnadstocked!C2:C367)</f>
        <v>103375644.89000008</v>
      </c>
      <c r="F68">
        <f>E68/B66</f>
        <v>8.7036985838138943</v>
      </c>
    </row>
    <row r="69" spans="1:6">
      <c r="A69" t="s">
        <v>55</v>
      </c>
      <c r="B69" s="2">
        <v>221343188.20999992</v>
      </c>
      <c r="C69">
        <v>604762.80931693967</v>
      </c>
    </row>
    <row r="70" spans="1:6">
      <c r="A70" t="s">
        <v>56</v>
      </c>
      <c r="B70" s="2">
        <v>88428.940000000104</v>
      </c>
      <c r="C70">
        <v>241.6091256830604</v>
      </c>
    </row>
    <row r="71" spans="1:6">
      <c r="A71" t="s">
        <v>57</v>
      </c>
      <c r="B71" s="2">
        <v>91078.590000000157</v>
      </c>
      <c r="C71">
        <v>248.84860655737748</v>
      </c>
    </row>
    <row r="72" spans="1:6">
      <c r="A72" t="s">
        <v>58</v>
      </c>
      <c r="B72" s="2">
        <v>54194</v>
      </c>
      <c r="C72">
        <v>148.07103825136613</v>
      </c>
    </row>
    <row r="73" spans="1:6">
      <c r="A73" t="s">
        <v>59</v>
      </c>
      <c r="B73" s="2">
        <v>93555</v>
      </c>
      <c r="C73">
        <v>255.61475409836066</v>
      </c>
    </row>
    <row r="74" spans="1:6">
      <c r="A74" t="s">
        <v>60</v>
      </c>
      <c r="B74" s="2">
        <v>20854573.479999997</v>
      </c>
      <c r="C74">
        <v>56979.708961748627</v>
      </c>
    </row>
    <row r="75" spans="1:6">
      <c r="A75" t="s">
        <v>61</v>
      </c>
      <c r="B75" s="2">
        <v>1643404</v>
      </c>
      <c r="C75">
        <v>4490.1748633879779</v>
      </c>
    </row>
  </sheetData>
  <pageMargins left="0.7" right="0.7" top="0.75" bottom="0.75" header="0.3" footer="0.3"/>
  <pageSetup paperSize="9"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13DEE5-2724-994B-AB8E-AD53A6044ED2}">
  <dimension ref="A1:E13"/>
  <sheetViews>
    <sheetView workbookViewId="0">
      <selection activeCell="B17" sqref="B17"/>
    </sheetView>
  </sheetViews>
  <sheetFormatPr baseColWidth="10" defaultRowHeight="16"/>
  <cols>
    <col min="1" max="1" width="9.5" bestFit="1" customWidth="1"/>
    <col min="2" max="2" width="12.6640625" bestFit="1" customWidth="1"/>
    <col min="3" max="3" width="12.1640625" bestFit="1" customWidth="1"/>
  </cols>
  <sheetData>
    <row r="1" spans="1:5">
      <c r="A1" t="s">
        <v>3</v>
      </c>
      <c r="B1" s="2">
        <v>106427821.03999999</v>
      </c>
      <c r="C1">
        <v>290786.39628415299</v>
      </c>
      <c r="E1" s="3">
        <f>B1/SUM($B$1:$B$6)</f>
        <v>0.37096799973379874</v>
      </c>
    </row>
    <row r="2" spans="1:5">
      <c r="A2" t="s">
        <v>13</v>
      </c>
      <c r="B2" s="2">
        <v>41707213.729999989</v>
      </c>
      <c r="C2">
        <v>113954.13587431691</v>
      </c>
      <c r="E2" s="3">
        <f t="shared" ref="E2:E6" si="0">B2/SUM($B$1:$B$6)</f>
        <v>0.14537591299621824</v>
      </c>
    </row>
    <row r="3" spans="1:5">
      <c r="A3" t="s">
        <v>23</v>
      </c>
      <c r="B3" s="2">
        <v>72207763.75000006</v>
      </c>
      <c r="C3">
        <v>197288.97199453568</v>
      </c>
      <c r="E3" s="3">
        <f t="shared" si="0"/>
        <v>0.25168954340914906</v>
      </c>
    </row>
    <row r="4" spans="1:5">
      <c r="A4" t="s">
        <v>32</v>
      </c>
      <c r="B4" s="2">
        <v>1956234.0699999998</v>
      </c>
      <c r="C4">
        <v>5344.9018306010921</v>
      </c>
      <c r="E4" s="3">
        <f t="shared" si="0"/>
        <v>6.8187080489626834E-3</v>
      </c>
    </row>
    <row r="5" spans="1:5">
      <c r="A5" t="s">
        <v>42</v>
      </c>
      <c r="B5" s="2">
        <v>52715946.449999981</v>
      </c>
      <c r="C5">
        <v>144032.64057377045</v>
      </c>
      <c r="E5" s="3">
        <f t="shared" si="0"/>
        <v>0.18374828139421001</v>
      </c>
    </row>
    <row r="6" spans="1:5">
      <c r="A6" t="s">
        <v>52</v>
      </c>
      <c r="B6" s="2">
        <v>11877208.740000008</v>
      </c>
      <c r="C6">
        <v>32451.390000000021</v>
      </c>
      <c r="E6" s="3">
        <f t="shared" si="0"/>
        <v>4.1399554417661272E-2</v>
      </c>
    </row>
    <row r="9" spans="1:5">
      <c r="A9" t="s">
        <v>3</v>
      </c>
      <c r="B9" s="2">
        <v>106427821.03999999</v>
      </c>
      <c r="C9">
        <v>290786.39628415299</v>
      </c>
      <c r="E9" s="4">
        <f>B9/SUM($B$9:$B$13)</f>
        <v>0.4544774501270708</v>
      </c>
    </row>
    <row r="10" spans="1:5">
      <c r="A10" t="s">
        <v>13</v>
      </c>
      <c r="B10" s="2">
        <v>41707213.729999989</v>
      </c>
      <c r="C10">
        <v>113954.13587431691</v>
      </c>
      <c r="E10" s="4">
        <f t="shared" ref="E10:E13" si="1">B10/SUM($B$9:$B$13)</f>
        <v>0.17810181550922743</v>
      </c>
    </row>
    <row r="11" spans="1:5">
      <c r="A11" t="s">
        <v>23</v>
      </c>
      <c r="B11" s="2">
        <v>72207763.75000006</v>
      </c>
      <c r="C11">
        <v>197288.97199453568</v>
      </c>
      <c r="E11" s="4">
        <f t="shared" si="1"/>
        <v>0.30834794913393976</v>
      </c>
    </row>
    <row r="12" spans="1:5">
      <c r="A12" t="s">
        <v>32</v>
      </c>
      <c r="B12" s="2">
        <v>1956234.0699999998</v>
      </c>
      <c r="C12">
        <v>5344.9018306010921</v>
      </c>
      <c r="E12" s="4">
        <f t="shared" si="1"/>
        <v>8.3536829308114308E-3</v>
      </c>
    </row>
    <row r="13" spans="1:5">
      <c r="A13" t="s">
        <v>52</v>
      </c>
      <c r="B13" s="2">
        <v>11877208.740000008</v>
      </c>
      <c r="C13">
        <v>32451.390000000021</v>
      </c>
      <c r="E13" s="4">
        <f t="shared" si="1"/>
        <v>5.0719102298950568E-2</v>
      </c>
    </row>
  </sheetData>
  <pageMargins left="0.7" right="0.7" top="0.75" bottom="0.75" header="0.3" footer="0.3"/>
  <pageSetup paperSize="9" orientation="portrait" horizontalDpi="0" verticalDpi="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D85505-3F07-8E42-83E0-BD770A4E617E}">
  <dimension ref="A1:AB17"/>
  <sheetViews>
    <sheetView topLeftCell="F1" workbookViewId="0">
      <selection activeCell="Q17" sqref="Q17:U17"/>
    </sheetView>
  </sheetViews>
  <sheetFormatPr baseColWidth="10" defaultRowHeight="16"/>
  <cols>
    <col min="1" max="1" width="3.1640625" bestFit="1" customWidth="1"/>
    <col min="2" max="2" width="14.6640625" bestFit="1" customWidth="1"/>
    <col min="3" max="3" width="8.6640625" bestFit="1" customWidth="1"/>
    <col min="4" max="5" width="12.1640625" bestFit="1" customWidth="1"/>
    <col min="6" max="6" width="17.6640625" bestFit="1" customWidth="1"/>
    <col min="7" max="7" width="18" bestFit="1" customWidth="1"/>
    <col min="8" max="8" width="5.6640625" bestFit="1" customWidth="1"/>
    <col min="9" max="9" width="9.1640625" bestFit="1" customWidth="1"/>
    <col min="10" max="10" width="10.1640625" bestFit="1" customWidth="1"/>
    <col min="11" max="11" width="6.1640625" bestFit="1" customWidth="1"/>
    <col min="12" max="13" width="10.1640625" bestFit="1" customWidth="1"/>
    <col min="17" max="18" width="12.1640625" bestFit="1" customWidth="1"/>
  </cols>
  <sheetData>
    <row r="1" spans="1:28">
      <c r="B1" t="s">
        <v>71</v>
      </c>
      <c r="C1" t="s">
        <v>72</v>
      </c>
      <c r="D1" t="s">
        <v>73</v>
      </c>
      <c r="E1" t="s">
        <v>74</v>
      </c>
      <c r="F1" t="s">
        <v>75</v>
      </c>
      <c r="G1" t="s">
        <v>76</v>
      </c>
      <c r="H1" t="s">
        <v>77</v>
      </c>
      <c r="I1" t="s">
        <v>68</v>
      </c>
      <c r="J1" t="s">
        <v>69</v>
      </c>
      <c r="K1" t="s">
        <v>70</v>
      </c>
      <c r="L1" t="s">
        <v>78</v>
      </c>
      <c r="M1" t="s">
        <v>81</v>
      </c>
      <c r="Q1" t="s">
        <v>71</v>
      </c>
      <c r="R1" t="s">
        <v>72</v>
      </c>
      <c r="S1" t="s">
        <v>73</v>
      </c>
      <c r="T1" t="s">
        <v>74</v>
      </c>
      <c r="U1" t="s">
        <v>75</v>
      </c>
      <c r="V1" t="s">
        <v>76</v>
      </c>
      <c r="W1" t="s">
        <v>77</v>
      </c>
      <c r="X1" t="s">
        <v>68</v>
      </c>
      <c r="Y1" t="s">
        <v>69</v>
      </c>
      <c r="Z1" t="s">
        <v>70</v>
      </c>
      <c r="AA1" t="s">
        <v>78</v>
      </c>
      <c r="AB1" t="s">
        <v>81</v>
      </c>
    </row>
    <row r="2" spans="1:28">
      <c r="A2">
        <v>1</v>
      </c>
      <c r="B2" t="s">
        <v>79</v>
      </c>
      <c r="C2" s="5">
        <v>0</v>
      </c>
      <c r="D2">
        <v>0</v>
      </c>
      <c r="E2">
        <v>0</v>
      </c>
      <c r="F2">
        <v>0</v>
      </c>
      <c r="G2">
        <v>0</v>
      </c>
      <c r="H2" t="b">
        <v>1</v>
      </c>
      <c r="I2">
        <v>5.6034179999999996</v>
      </c>
      <c r="J2">
        <v>0.65871959999999996</v>
      </c>
      <c r="K2">
        <v>1</v>
      </c>
      <c r="L2" t="s">
        <v>80</v>
      </c>
      <c r="M2" t="s">
        <v>80</v>
      </c>
      <c r="P2" s="10">
        <v>4.1666666666666664E-2</v>
      </c>
      <c r="Q2" t="s">
        <v>34</v>
      </c>
      <c r="R2">
        <v>7017714</v>
      </c>
      <c r="S2">
        <v>258887607</v>
      </c>
      <c r="T2">
        <v>6.5568659999999997E-3</v>
      </c>
      <c r="U2">
        <v>258887607</v>
      </c>
      <c r="V2">
        <v>6.5568659999999997E-3</v>
      </c>
      <c r="W2" t="b">
        <v>1</v>
      </c>
      <c r="X2">
        <v>5.6034179999999996</v>
      </c>
      <c r="Y2">
        <v>0.65871959999999996</v>
      </c>
      <c r="Z2">
        <v>1</v>
      </c>
      <c r="AA2">
        <v>1956234</v>
      </c>
      <c r="AB2">
        <v>132.33978999999999</v>
      </c>
    </row>
    <row r="3" spans="1:28">
      <c r="A3">
        <v>2</v>
      </c>
      <c r="B3" t="s">
        <v>65</v>
      </c>
      <c r="C3" s="5">
        <v>1.202245</v>
      </c>
      <c r="D3">
        <v>3514550233</v>
      </c>
      <c r="E3">
        <v>8.901328E-2</v>
      </c>
      <c r="F3">
        <v>3514550233</v>
      </c>
      <c r="G3">
        <v>8.901328E-2</v>
      </c>
      <c r="H3" t="b">
        <v>1</v>
      </c>
      <c r="I3">
        <v>5.6034179999999996</v>
      </c>
      <c r="J3">
        <v>0.65871959999999996</v>
      </c>
      <c r="K3">
        <v>1</v>
      </c>
      <c r="L3" t="s">
        <v>80</v>
      </c>
      <c r="M3" t="s">
        <v>80</v>
      </c>
      <c r="P3" s="10">
        <v>8.3333333333333329E-2</v>
      </c>
      <c r="Q3" t="s">
        <v>54</v>
      </c>
      <c r="R3">
        <v>3993326</v>
      </c>
      <c r="S3">
        <v>597405267</v>
      </c>
      <c r="T3">
        <v>1.5130529E-2</v>
      </c>
      <c r="U3">
        <v>597405267</v>
      </c>
      <c r="V3">
        <v>1.5130529E-2</v>
      </c>
      <c r="W3" t="b">
        <v>1</v>
      </c>
      <c r="X3">
        <v>5.6034179999999996</v>
      </c>
      <c r="Y3">
        <v>0.65871959999999996</v>
      </c>
      <c r="Z3">
        <v>1</v>
      </c>
      <c r="AA3">
        <v>11877209</v>
      </c>
      <c r="AB3">
        <v>50.298459999999999</v>
      </c>
    </row>
    <row r="4" spans="1:28">
      <c r="A4">
        <v>3</v>
      </c>
      <c r="B4" t="s">
        <v>66</v>
      </c>
      <c r="C4" s="5">
        <v>0.82288919999999999</v>
      </c>
      <c r="D4">
        <v>6606988331</v>
      </c>
      <c r="E4">
        <v>0.16733569500000001</v>
      </c>
      <c r="F4">
        <v>6606988331</v>
      </c>
      <c r="G4">
        <v>0.16733569500000001</v>
      </c>
      <c r="H4" t="b">
        <v>1</v>
      </c>
      <c r="I4">
        <v>5.6034179999999996</v>
      </c>
      <c r="J4">
        <v>0.65871959999999996</v>
      </c>
      <c r="K4">
        <v>1</v>
      </c>
      <c r="L4" t="s">
        <v>80</v>
      </c>
      <c r="M4" t="s">
        <v>80</v>
      </c>
      <c r="P4" s="10">
        <v>0.125</v>
      </c>
      <c r="Q4" t="s">
        <v>24</v>
      </c>
      <c r="R4">
        <v>26453395</v>
      </c>
      <c r="S4">
        <v>4346176697</v>
      </c>
      <c r="T4">
        <v>0.11007594699999999</v>
      </c>
      <c r="U4">
        <v>4346176697</v>
      </c>
      <c r="V4">
        <v>0.11007594699999999</v>
      </c>
      <c r="W4" t="b">
        <v>1</v>
      </c>
      <c r="X4">
        <v>5.6034179999999996</v>
      </c>
      <c r="Y4">
        <v>0.65871959999999996</v>
      </c>
      <c r="Z4">
        <v>1</v>
      </c>
      <c r="AA4">
        <v>72207764</v>
      </c>
      <c r="AB4">
        <v>60.189880000000002</v>
      </c>
    </row>
    <row r="5" spans="1:28">
      <c r="A5">
        <v>4</v>
      </c>
      <c r="B5" t="s">
        <v>67</v>
      </c>
      <c r="C5" s="5">
        <v>0.91687479999999999</v>
      </c>
      <c r="D5">
        <v>9253352065</v>
      </c>
      <c r="E5">
        <v>0.23436035</v>
      </c>
      <c r="F5">
        <v>9253352065</v>
      </c>
      <c r="G5">
        <v>0.23436035</v>
      </c>
      <c r="H5" t="b">
        <v>1</v>
      </c>
      <c r="I5">
        <v>5.6034179999999996</v>
      </c>
      <c r="J5">
        <v>0.65871959999999996</v>
      </c>
      <c r="K5">
        <v>1</v>
      </c>
      <c r="L5" t="s">
        <v>80</v>
      </c>
      <c r="M5" t="s">
        <v>80</v>
      </c>
      <c r="P5" s="10">
        <v>0.16666666666666666</v>
      </c>
      <c r="Q5" t="s">
        <v>5</v>
      </c>
      <c r="R5">
        <v>73026375</v>
      </c>
      <c r="S5">
        <v>14392202426</v>
      </c>
      <c r="T5">
        <v>0.36451240299999998</v>
      </c>
      <c r="U5">
        <v>14392202426</v>
      </c>
      <c r="V5">
        <v>0.36451240299999998</v>
      </c>
      <c r="W5" t="b">
        <v>1</v>
      </c>
      <c r="X5">
        <v>5.6034179999999996</v>
      </c>
      <c r="Y5">
        <v>0.65871959999999996</v>
      </c>
      <c r="Z5">
        <v>1</v>
      </c>
      <c r="AA5">
        <v>106427821</v>
      </c>
      <c r="AB5">
        <v>135.22970000000001</v>
      </c>
    </row>
    <row r="6" spans="1:28">
      <c r="A6">
        <v>5</v>
      </c>
      <c r="B6" t="s">
        <v>62</v>
      </c>
      <c r="C6" s="7">
        <v>0</v>
      </c>
      <c r="D6">
        <v>0</v>
      </c>
      <c r="E6">
        <v>0</v>
      </c>
      <c r="F6">
        <v>0</v>
      </c>
      <c r="G6">
        <v>0</v>
      </c>
      <c r="H6" t="b">
        <v>1</v>
      </c>
      <c r="I6">
        <v>5.6034179999999996</v>
      </c>
      <c r="J6">
        <v>0.65871959999999996</v>
      </c>
      <c r="K6">
        <v>1</v>
      </c>
      <c r="L6" t="s">
        <v>80</v>
      </c>
      <c r="M6" t="s">
        <v>80</v>
      </c>
      <c r="P6" s="10">
        <v>0.20833333333333334</v>
      </c>
      <c r="Q6" t="s">
        <v>15</v>
      </c>
      <c r="R6">
        <v>2133628</v>
      </c>
      <c r="S6">
        <v>513874214</v>
      </c>
      <c r="T6">
        <v>1.3014931E-2</v>
      </c>
      <c r="U6">
        <v>513874214</v>
      </c>
      <c r="V6">
        <v>1.3014931E-2</v>
      </c>
      <c r="W6" t="b">
        <v>1</v>
      </c>
      <c r="X6">
        <v>5.6034179999999996</v>
      </c>
      <c r="Y6">
        <v>0.65871959999999996</v>
      </c>
      <c r="Z6">
        <v>1</v>
      </c>
      <c r="AA6">
        <v>41707214</v>
      </c>
      <c r="AB6">
        <v>12.32099</v>
      </c>
    </row>
    <row r="7" spans="1:28">
      <c r="A7">
        <v>6</v>
      </c>
      <c r="B7" t="s">
        <v>5</v>
      </c>
      <c r="C7" s="5">
        <v>73026380</v>
      </c>
      <c r="D7">
        <v>14392202426</v>
      </c>
      <c r="E7">
        <v>0.36451240299999998</v>
      </c>
      <c r="F7">
        <v>14392202426</v>
      </c>
      <c r="G7">
        <v>0.36451240299999998</v>
      </c>
      <c r="H7" t="b">
        <v>1</v>
      </c>
      <c r="I7">
        <v>5.6034179999999996</v>
      </c>
      <c r="J7">
        <v>0.65871959999999996</v>
      </c>
      <c r="K7">
        <v>1</v>
      </c>
      <c r="L7">
        <v>106427821</v>
      </c>
      <c r="M7">
        <v>135.22970000000001</v>
      </c>
    </row>
    <row r="8" spans="1:28">
      <c r="A8">
        <v>7</v>
      </c>
      <c r="B8" t="s">
        <v>15</v>
      </c>
      <c r="C8" s="5">
        <v>2133628</v>
      </c>
      <c r="D8">
        <v>513874214</v>
      </c>
      <c r="E8">
        <v>1.3014931E-2</v>
      </c>
      <c r="F8">
        <v>513874214</v>
      </c>
      <c r="G8">
        <v>1.3014931E-2</v>
      </c>
      <c r="H8" t="b">
        <v>1</v>
      </c>
      <c r="I8">
        <v>5.6034179999999996</v>
      </c>
      <c r="J8">
        <v>0.65871959999999996</v>
      </c>
      <c r="K8">
        <v>1</v>
      </c>
      <c r="L8">
        <v>41707214</v>
      </c>
      <c r="M8">
        <v>12.32099</v>
      </c>
    </row>
    <row r="9" spans="1:28">
      <c r="A9">
        <v>8</v>
      </c>
      <c r="B9" t="s">
        <v>24</v>
      </c>
      <c r="C9" s="5">
        <v>26453390</v>
      </c>
      <c r="D9">
        <v>4346176697</v>
      </c>
      <c r="E9">
        <v>0.11007594699999999</v>
      </c>
      <c r="F9">
        <v>4346176697</v>
      </c>
      <c r="G9">
        <v>0.11007594699999999</v>
      </c>
      <c r="H9" t="b">
        <v>1</v>
      </c>
      <c r="I9">
        <v>5.6034179999999996</v>
      </c>
      <c r="J9">
        <v>0.65871959999999996</v>
      </c>
      <c r="K9">
        <v>1</v>
      </c>
      <c r="L9">
        <v>72207764</v>
      </c>
      <c r="M9">
        <v>60.189880000000002</v>
      </c>
    </row>
    <row r="10" spans="1:28">
      <c r="A10">
        <v>9</v>
      </c>
      <c r="B10" t="s">
        <v>34</v>
      </c>
      <c r="C10" s="5">
        <v>7017714</v>
      </c>
      <c r="D10">
        <v>258887607</v>
      </c>
      <c r="E10">
        <v>6.5568659999999997E-3</v>
      </c>
      <c r="F10">
        <v>258887607</v>
      </c>
      <c r="G10">
        <v>6.5568659999999997E-3</v>
      </c>
      <c r="H10" t="b">
        <v>1</v>
      </c>
      <c r="I10">
        <v>5.6034179999999996</v>
      </c>
      <c r="J10">
        <v>0.65871959999999996</v>
      </c>
      <c r="K10">
        <v>1</v>
      </c>
      <c r="L10">
        <v>1956234</v>
      </c>
      <c r="M10">
        <v>132.33978999999999</v>
      </c>
    </row>
    <row r="11" spans="1:28">
      <c r="A11">
        <v>10</v>
      </c>
      <c r="B11" t="s">
        <v>44</v>
      </c>
      <c r="C11" s="7">
        <v>0</v>
      </c>
      <c r="D11">
        <v>0</v>
      </c>
      <c r="E11">
        <v>0</v>
      </c>
      <c r="F11">
        <v>0</v>
      </c>
      <c r="G11">
        <v>0</v>
      </c>
      <c r="H11" t="b">
        <v>1</v>
      </c>
      <c r="I11">
        <v>5.6034179999999996</v>
      </c>
      <c r="J11">
        <v>0.65871959999999996</v>
      </c>
      <c r="K11">
        <v>1</v>
      </c>
      <c r="L11">
        <v>52715946</v>
      </c>
      <c r="M11">
        <v>0</v>
      </c>
      <c r="P11" t="s">
        <v>119</v>
      </c>
    </row>
    <row r="12" spans="1:28">
      <c r="A12">
        <v>11</v>
      </c>
      <c r="B12" t="s">
        <v>54</v>
      </c>
      <c r="C12" s="5">
        <v>3993326</v>
      </c>
      <c r="D12">
        <v>597405267</v>
      </c>
      <c r="E12">
        <v>1.5130529E-2</v>
      </c>
      <c r="F12">
        <v>597405267</v>
      </c>
      <c r="G12">
        <v>1.5130529E-2</v>
      </c>
      <c r="H12" t="b">
        <v>1</v>
      </c>
      <c r="I12">
        <v>5.6034179999999996</v>
      </c>
      <c r="J12">
        <v>0.65871959999999996</v>
      </c>
      <c r="K12">
        <v>1</v>
      </c>
      <c r="L12">
        <v>11877209</v>
      </c>
      <c r="M12">
        <v>50.298459999999999</v>
      </c>
      <c r="Q12" t="s">
        <v>34</v>
      </c>
      <c r="R12" t="s">
        <v>54</v>
      </c>
      <c r="S12" t="s">
        <v>24</v>
      </c>
      <c r="T12" t="s">
        <v>5</v>
      </c>
      <c r="U12" t="s">
        <v>15</v>
      </c>
    </row>
    <row r="13" spans="1:28">
      <c r="Q13">
        <v>-1521.8720000000001</v>
      </c>
      <c r="R13">
        <v>-46235.531000000003</v>
      </c>
      <c r="S13">
        <v>260658.948</v>
      </c>
      <c r="T13">
        <v>-188724.78700000001</v>
      </c>
      <c r="U13">
        <v>-14468.966</v>
      </c>
    </row>
    <row r="15" spans="1:28">
      <c r="P15" t="s">
        <v>121</v>
      </c>
    </row>
    <row r="16" spans="1:28">
      <c r="Q16" t="s">
        <v>34</v>
      </c>
      <c r="R16" t="s">
        <v>54</v>
      </c>
      <c r="S16" t="s">
        <v>24</v>
      </c>
      <c r="T16" t="s">
        <v>5</v>
      </c>
      <c r="U16" t="s">
        <v>15</v>
      </c>
    </row>
    <row r="17" spans="17:21">
      <c r="Q17">
        <v>533.7627</v>
      </c>
      <c r="R17">
        <v>336.35469999999998</v>
      </c>
      <c r="S17">
        <v>6311505.2571</v>
      </c>
      <c r="T17">
        <v>14901.6769</v>
      </c>
      <c r="U17">
        <v>242066.59450000001</v>
      </c>
    </row>
  </sheetData>
  <pageMargins left="0.7" right="0.7" top="0.75" bottom="0.75" header="0.3" footer="0.3"/>
  <pageSetup paperSize="9" orientation="portrait" horizontalDpi="0" verticalDpi="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CBBFC0-94EA-B547-B135-648F5CCBE6C2}">
  <dimension ref="A1:M367"/>
  <sheetViews>
    <sheetView workbookViewId="0">
      <selection activeCell="B369" sqref="B369"/>
    </sheetView>
  </sheetViews>
  <sheetFormatPr baseColWidth="10" defaultRowHeight="16"/>
  <sheetData>
    <row r="1" spans="1:13">
      <c r="A1" s="6" t="s">
        <v>82</v>
      </c>
      <c r="B1" t="s">
        <v>34</v>
      </c>
      <c r="C1" t="s">
        <v>54</v>
      </c>
      <c r="D1" t="s">
        <v>24</v>
      </c>
      <c r="E1" t="s">
        <v>5</v>
      </c>
      <c r="F1" t="s">
        <v>15</v>
      </c>
      <c r="H1" s="6" t="s">
        <v>83</v>
      </c>
      <c r="I1" t="s">
        <v>34</v>
      </c>
      <c r="J1" t="s">
        <v>54</v>
      </c>
      <c r="K1" t="s">
        <v>24</v>
      </c>
      <c r="L1" t="s">
        <v>5</v>
      </c>
      <c r="M1" t="s">
        <v>15</v>
      </c>
    </row>
    <row r="2" spans="1:13">
      <c r="A2" s="8">
        <v>1</v>
      </c>
      <c r="B2" s="9">
        <v>6669</v>
      </c>
      <c r="C2" s="9">
        <v>52385</v>
      </c>
      <c r="D2" s="9">
        <v>2506057</v>
      </c>
      <c r="E2" s="9">
        <v>4789578</v>
      </c>
      <c r="F2" s="9">
        <v>374357</v>
      </c>
      <c r="G2" s="9"/>
      <c r="I2">
        <v>6669</v>
      </c>
      <c r="J2">
        <v>52385</v>
      </c>
      <c r="K2">
        <v>2506057</v>
      </c>
      <c r="L2">
        <v>4789578</v>
      </c>
      <c r="M2">
        <v>374357</v>
      </c>
    </row>
    <row r="3" spans="1:13">
      <c r="A3" s="8">
        <v>2</v>
      </c>
      <c r="B3" s="9">
        <v>17542.37</v>
      </c>
      <c r="C3" s="9">
        <v>70074.350000000006</v>
      </c>
      <c r="D3" s="9">
        <v>3280226</v>
      </c>
      <c r="E3" s="9">
        <v>6127938</v>
      </c>
      <c r="F3" s="9">
        <v>1567351.8</v>
      </c>
      <c r="G3" s="9"/>
      <c r="I3">
        <v>15615</v>
      </c>
      <c r="J3">
        <v>54647</v>
      </c>
      <c r="K3">
        <v>2616878</v>
      </c>
      <c r="L3">
        <v>4699467</v>
      </c>
      <c r="M3">
        <v>1456763</v>
      </c>
    </row>
    <row r="4" spans="1:13">
      <c r="A4" s="8">
        <v>3</v>
      </c>
      <c r="B4" s="9">
        <v>20761.822</v>
      </c>
      <c r="C4" s="9">
        <v>88462.86</v>
      </c>
      <c r="D4" s="9">
        <v>3445673</v>
      </c>
      <c r="E4" s="9">
        <v>6262569</v>
      </c>
      <c r="F4" s="9">
        <v>1776002.3</v>
      </c>
      <c r="G4" s="9"/>
      <c r="I4">
        <v>15692</v>
      </c>
      <c r="J4">
        <v>67826</v>
      </c>
      <c r="K4">
        <v>2577404</v>
      </c>
      <c r="L4">
        <v>4434938</v>
      </c>
      <c r="M4">
        <v>1312991</v>
      </c>
    </row>
    <row r="5" spans="1:13">
      <c r="A5" s="8">
        <v>4</v>
      </c>
      <c r="B5" s="9">
        <v>22012.257000000001</v>
      </c>
      <c r="C5" s="9">
        <v>95404.26</v>
      </c>
      <c r="D5" s="9">
        <v>3631858</v>
      </c>
      <c r="E5" s="9">
        <v>6878962</v>
      </c>
      <c r="F5" s="9">
        <v>1945541.8</v>
      </c>
      <c r="G5" s="9"/>
      <c r="I5">
        <v>16012</v>
      </c>
      <c r="J5">
        <v>69352</v>
      </c>
      <c r="K5">
        <v>2719795</v>
      </c>
      <c r="L5">
        <v>5011178</v>
      </c>
      <c r="M5">
        <v>1420893</v>
      </c>
    </row>
    <row r="6" spans="1:13">
      <c r="A6" s="8">
        <v>5</v>
      </c>
      <c r="B6" s="9">
        <v>25023.637999999999</v>
      </c>
      <c r="C6" s="9">
        <v>103654.5</v>
      </c>
      <c r="D6" s="9">
        <v>3664948</v>
      </c>
      <c r="E6" s="9">
        <v>6900360</v>
      </c>
      <c r="F6" s="9">
        <v>1912860.4</v>
      </c>
      <c r="G6" s="9"/>
      <c r="I6">
        <v>18662</v>
      </c>
      <c r="J6">
        <v>75558</v>
      </c>
      <c r="K6">
        <v>2703603</v>
      </c>
      <c r="L6">
        <v>4848739</v>
      </c>
      <c r="M6">
        <v>1338128</v>
      </c>
    </row>
    <row r="7" spans="1:13">
      <c r="A7" s="8">
        <v>6</v>
      </c>
      <c r="B7" s="9">
        <v>21063.940999999999</v>
      </c>
      <c r="C7" s="9">
        <v>102445.19</v>
      </c>
      <c r="D7" s="9">
        <v>3554941</v>
      </c>
      <c r="E7" s="9">
        <v>6303627</v>
      </c>
      <c r="F7" s="9">
        <v>1642988</v>
      </c>
      <c r="G7" s="9"/>
      <c r="I7">
        <v>13832</v>
      </c>
      <c r="J7">
        <v>71919</v>
      </c>
      <c r="K7">
        <v>2584837</v>
      </c>
      <c r="L7">
        <v>4245624</v>
      </c>
      <c r="M7">
        <v>1077910</v>
      </c>
    </row>
    <row r="8" spans="1:13">
      <c r="A8" s="8">
        <v>7</v>
      </c>
      <c r="B8" s="9">
        <v>20658.571</v>
      </c>
      <c r="C8" s="9">
        <v>125803.05</v>
      </c>
      <c r="D8" s="9">
        <v>3501190</v>
      </c>
      <c r="E8" s="9">
        <v>6063072</v>
      </c>
      <c r="F8" s="9">
        <v>732940</v>
      </c>
      <c r="G8" s="9"/>
      <c r="I8">
        <v>14571</v>
      </c>
      <c r="J8">
        <v>95633</v>
      </c>
      <c r="K8">
        <v>2560204</v>
      </c>
      <c r="L8">
        <v>4183043</v>
      </c>
      <c r="M8">
        <v>247585</v>
      </c>
    </row>
    <row r="9" spans="1:13">
      <c r="A9" s="8">
        <v>8</v>
      </c>
      <c r="B9" s="9">
        <v>19439.417000000001</v>
      </c>
      <c r="C9" s="9">
        <v>217947.92</v>
      </c>
      <c r="D9" s="9">
        <v>3475932</v>
      </c>
      <c r="E9" s="9">
        <v>5899456</v>
      </c>
      <c r="F9" s="9">
        <v>503768.8</v>
      </c>
      <c r="G9" s="9"/>
      <c r="I9">
        <v>13469</v>
      </c>
      <c r="J9">
        <v>180899</v>
      </c>
      <c r="K9">
        <v>2549174</v>
      </c>
      <c r="L9">
        <v>4091171</v>
      </c>
      <c r="M9">
        <v>287251</v>
      </c>
    </row>
    <row r="10" spans="1:13">
      <c r="A10" s="8">
        <v>9</v>
      </c>
      <c r="B10" s="9">
        <v>16207.075999999999</v>
      </c>
      <c r="C10" s="9">
        <v>238778.53</v>
      </c>
      <c r="D10" s="9">
        <v>3479789</v>
      </c>
      <c r="E10" s="9">
        <v>5910326</v>
      </c>
      <c r="F10" s="9">
        <v>463389.3</v>
      </c>
      <c r="G10" s="9"/>
      <c r="I10">
        <v>10589</v>
      </c>
      <c r="J10">
        <v>174593</v>
      </c>
      <c r="K10">
        <v>2559717</v>
      </c>
      <c r="L10">
        <v>4150839</v>
      </c>
      <c r="M10">
        <v>314571</v>
      </c>
    </row>
    <row r="11" spans="1:13">
      <c r="A11" s="8">
        <v>10</v>
      </c>
      <c r="B11" s="9">
        <v>12861.915999999999</v>
      </c>
      <c r="C11" s="9">
        <v>160086.14000000001</v>
      </c>
      <c r="D11" s="9">
        <v>3496698</v>
      </c>
      <c r="E11" s="9">
        <v>5953122</v>
      </c>
      <c r="F11" s="9">
        <v>442795.8</v>
      </c>
      <c r="G11" s="9"/>
      <c r="I11">
        <v>8178</v>
      </c>
      <c r="J11">
        <v>89766</v>
      </c>
      <c r="K11">
        <v>2575605</v>
      </c>
      <c r="L11">
        <v>4190393</v>
      </c>
      <c r="M11">
        <v>305906</v>
      </c>
    </row>
    <row r="12" spans="1:13">
      <c r="A12" s="8">
        <v>11</v>
      </c>
      <c r="B12" s="9">
        <v>13152.15</v>
      </c>
      <c r="C12" s="9">
        <v>113659.27</v>
      </c>
      <c r="D12" s="9">
        <v>3678256</v>
      </c>
      <c r="E12" s="9">
        <v>6821081</v>
      </c>
      <c r="F12" s="9">
        <v>466171.3</v>
      </c>
      <c r="G12" s="9"/>
      <c r="I12">
        <v>9435</v>
      </c>
      <c r="J12">
        <v>66514</v>
      </c>
      <c r="K12">
        <v>2752687</v>
      </c>
      <c r="L12">
        <v>5045588</v>
      </c>
      <c r="M12">
        <v>335365</v>
      </c>
    </row>
    <row r="13" spans="1:13">
      <c r="A13" s="8">
        <v>12</v>
      </c>
      <c r="B13" s="9">
        <v>13430.029</v>
      </c>
      <c r="C13" s="9">
        <v>95707.59</v>
      </c>
      <c r="D13" s="9">
        <v>3840812</v>
      </c>
      <c r="E13" s="9">
        <v>7206891</v>
      </c>
      <c r="F13" s="9">
        <v>469798.6</v>
      </c>
      <c r="G13" s="9"/>
      <c r="I13">
        <v>9629</v>
      </c>
      <c r="J13">
        <v>62235</v>
      </c>
      <c r="K13">
        <v>2867185</v>
      </c>
      <c r="L13">
        <v>5172533</v>
      </c>
      <c r="M13">
        <v>332087</v>
      </c>
    </row>
    <row r="14" spans="1:13">
      <c r="A14" s="8">
        <v>13</v>
      </c>
      <c r="B14" s="9">
        <v>12572.337</v>
      </c>
      <c r="C14" s="9">
        <v>91113.83</v>
      </c>
      <c r="D14" s="9">
        <v>3953771</v>
      </c>
      <c r="E14" s="9">
        <v>6433552</v>
      </c>
      <c r="F14" s="9">
        <v>469891.2</v>
      </c>
      <c r="G14" s="9"/>
      <c r="I14">
        <v>8691</v>
      </c>
      <c r="J14">
        <v>62928</v>
      </c>
      <c r="K14">
        <v>2937116</v>
      </c>
      <c r="L14">
        <v>4284128</v>
      </c>
      <c r="M14">
        <v>331108</v>
      </c>
    </row>
    <row r="15" spans="1:13">
      <c r="A15" s="8">
        <v>14</v>
      </c>
      <c r="B15" s="9">
        <v>12020.46</v>
      </c>
      <c r="C15" s="9">
        <v>68214.97</v>
      </c>
      <c r="D15" s="9">
        <v>4003378</v>
      </c>
      <c r="E15" s="9">
        <v>6309184</v>
      </c>
      <c r="F15" s="9">
        <v>490812.5</v>
      </c>
      <c r="G15" s="9"/>
      <c r="I15">
        <v>8387</v>
      </c>
      <c r="J15">
        <v>41382</v>
      </c>
      <c r="K15">
        <v>2956823</v>
      </c>
      <c r="L15">
        <v>4390405</v>
      </c>
      <c r="M15">
        <v>352002</v>
      </c>
    </row>
    <row r="16" spans="1:13">
      <c r="A16" s="8">
        <v>15</v>
      </c>
      <c r="B16" s="9">
        <v>11937.965</v>
      </c>
      <c r="C16" s="9">
        <v>158408.26999999999</v>
      </c>
      <c r="D16" s="9">
        <v>3787637</v>
      </c>
      <c r="E16" s="9">
        <v>6328093</v>
      </c>
      <c r="F16" s="9">
        <v>499792.9</v>
      </c>
      <c r="G16" s="9"/>
      <c r="I16">
        <v>8464</v>
      </c>
      <c r="J16">
        <v>138319</v>
      </c>
      <c r="K16">
        <v>2727951</v>
      </c>
      <c r="L16">
        <v>4446406</v>
      </c>
      <c r="M16">
        <v>354802</v>
      </c>
    </row>
    <row r="17" spans="1:13">
      <c r="A17" s="8">
        <v>16</v>
      </c>
      <c r="B17" s="9">
        <v>11621.124</v>
      </c>
      <c r="C17" s="9">
        <v>164532.14000000001</v>
      </c>
      <c r="D17" s="9">
        <v>3701622</v>
      </c>
      <c r="E17" s="9">
        <v>6355833</v>
      </c>
      <c r="F17" s="9">
        <v>505123.8</v>
      </c>
      <c r="G17" s="9"/>
      <c r="I17">
        <v>8171</v>
      </c>
      <c r="J17">
        <v>117881</v>
      </c>
      <c r="K17">
        <v>2699042</v>
      </c>
      <c r="L17">
        <v>4468507</v>
      </c>
      <c r="M17">
        <v>357480</v>
      </c>
    </row>
    <row r="18" spans="1:13">
      <c r="A18" s="8">
        <v>17</v>
      </c>
      <c r="B18" s="9">
        <v>10978.556</v>
      </c>
      <c r="C18" s="9">
        <v>244784.62</v>
      </c>
      <c r="D18" s="9">
        <v>3577890</v>
      </c>
      <c r="E18" s="9">
        <v>6296069</v>
      </c>
      <c r="F18" s="9">
        <v>436467.6</v>
      </c>
      <c r="G18" s="9"/>
      <c r="I18">
        <v>7620</v>
      </c>
      <c r="J18">
        <v>196330</v>
      </c>
      <c r="K18">
        <v>2598078</v>
      </c>
      <c r="L18">
        <v>4400469</v>
      </c>
      <c r="M18">
        <v>287249</v>
      </c>
    </row>
    <row r="19" spans="1:13">
      <c r="A19" s="8">
        <v>18</v>
      </c>
      <c r="B19" s="9">
        <v>11617.85</v>
      </c>
      <c r="C19" s="9">
        <v>335924.93</v>
      </c>
      <c r="D19" s="9">
        <v>3570662</v>
      </c>
      <c r="E19" s="9">
        <v>6977089</v>
      </c>
      <c r="F19" s="9">
        <v>405498.9</v>
      </c>
      <c r="G19" s="9"/>
      <c r="I19">
        <v>8445</v>
      </c>
      <c r="J19">
        <v>263836</v>
      </c>
      <c r="K19">
        <v>2623602</v>
      </c>
      <c r="L19">
        <v>5099314</v>
      </c>
      <c r="M19">
        <v>276562</v>
      </c>
    </row>
    <row r="20" spans="1:13">
      <c r="A20" s="8">
        <v>19</v>
      </c>
      <c r="B20" s="9">
        <v>14547.61</v>
      </c>
      <c r="C20" s="9">
        <v>331902.69</v>
      </c>
      <c r="D20" s="9">
        <v>3746961</v>
      </c>
      <c r="E20" s="9">
        <v>7310858</v>
      </c>
      <c r="F20" s="9">
        <v>385198.4</v>
      </c>
      <c r="G20" s="9"/>
      <c r="I20">
        <v>11190</v>
      </c>
      <c r="J20">
        <v>232973</v>
      </c>
      <c r="K20">
        <v>2801814</v>
      </c>
      <c r="L20">
        <v>5229971</v>
      </c>
      <c r="M20">
        <v>265410</v>
      </c>
    </row>
    <row r="21" spans="1:13">
      <c r="A21" s="8">
        <v>20</v>
      </c>
      <c r="B21" s="9">
        <v>14159.323</v>
      </c>
      <c r="C21" s="9">
        <v>337764.15</v>
      </c>
      <c r="D21" s="9">
        <v>3965441</v>
      </c>
      <c r="E21" s="9">
        <v>7324490</v>
      </c>
      <c r="F21" s="9">
        <v>383693.4</v>
      </c>
      <c r="G21" s="9"/>
      <c r="I21">
        <v>9955</v>
      </c>
      <c r="J21">
        <v>240019</v>
      </c>
      <c r="K21">
        <v>2973628</v>
      </c>
      <c r="L21">
        <v>5144058</v>
      </c>
      <c r="M21">
        <v>269902</v>
      </c>
    </row>
    <row r="22" spans="1:13">
      <c r="A22" s="8">
        <v>21</v>
      </c>
      <c r="B22" s="9">
        <v>8905.1059999999998</v>
      </c>
      <c r="C22" s="9">
        <v>328987.34000000003</v>
      </c>
      <c r="D22" s="9">
        <v>3949960</v>
      </c>
      <c r="E22" s="9">
        <v>6905012</v>
      </c>
      <c r="F22" s="9">
        <v>327891.90000000002</v>
      </c>
      <c r="G22" s="9"/>
      <c r="I22">
        <v>4813</v>
      </c>
      <c r="J22">
        <v>229516</v>
      </c>
      <c r="K22">
        <v>2900316</v>
      </c>
      <c r="L22">
        <v>4720514</v>
      </c>
      <c r="M22">
        <v>214545</v>
      </c>
    </row>
    <row r="23" spans="1:13">
      <c r="A23" s="8">
        <v>22</v>
      </c>
      <c r="B23" s="9">
        <v>10922.615</v>
      </c>
      <c r="C23" s="9">
        <v>317185.58</v>
      </c>
      <c r="D23" s="9">
        <v>4001570</v>
      </c>
      <c r="E23" s="9">
        <v>6685908</v>
      </c>
      <c r="F23" s="9">
        <v>371701.5</v>
      </c>
      <c r="G23" s="9"/>
      <c r="I23">
        <v>8349</v>
      </c>
      <c r="J23">
        <v>220299</v>
      </c>
      <c r="K23">
        <v>2956024</v>
      </c>
      <c r="L23">
        <v>4626518</v>
      </c>
      <c r="M23">
        <v>274839</v>
      </c>
    </row>
    <row r="24" spans="1:13">
      <c r="A24" s="8">
        <v>23</v>
      </c>
      <c r="B24" s="9">
        <v>10481.683000000001</v>
      </c>
      <c r="C24" s="9">
        <v>359670.96</v>
      </c>
      <c r="D24" s="9">
        <v>3867642</v>
      </c>
      <c r="E24" s="9">
        <v>6710023</v>
      </c>
      <c r="F24" s="9">
        <v>368793.3</v>
      </c>
      <c r="G24" s="9"/>
      <c r="I24">
        <v>7325</v>
      </c>
      <c r="J24">
        <v>266260</v>
      </c>
      <c r="K24">
        <v>2808435</v>
      </c>
      <c r="L24">
        <v>4715980</v>
      </c>
      <c r="M24">
        <v>258989</v>
      </c>
    </row>
    <row r="25" spans="1:13">
      <c r="A25" s="8">
        <v>24</v>
      </c>
      <c r="B25" s="9">
        <v>10563.252</v>
      </c>
      <c r="C25" s="9">
        <v>367025.89</v>
      </c>
      <c r="D25" s="9">
        <v>3655739</v>
      </c>
      <c r="E25" s="9">
        <v>6629738</v>
      </c>
      <c r="F25" s="9">
        <v>368484.2</v>
      </c>
      <c r="G25" s="9"/>
      <c r="I25">
        <v>7534</v>
      </c>
      <c r="J25">
        <v>261103</v>
      </c>
      <c r="K25">
        <v>2631982</v>
      </c>
      <c r="L25">
        <v>4628502</v>
      </c>
      <c r="M25">
        <v>259539</v>
      </c>
    </row>
    <row r="26" spans="1:13">
      <c r="A26" s="8">
        <v>25</v>
      </c>
      <c r="B26" s="9">
        <v>11198.825999999999</v>
      </c>
      <c r="C26" s="9">
        <v>371031.91</v>
      </c>
      <c r="D26" s="9">
        <v>3819146</v>
      </c>
      <c r="E26" s="9">
        <v>7599225</v>
      </c>
      <c r="F26" s="9">
        <v>460088.9</v>
      </c>
      <c r="G26" s="9"/>
      <c r="I26">
        <v>8146</v>
      </c>
      <c r="J26">
        <v>262943</v>
      </c>
      <c r="K26">
        <v>2851479</v>
      </c>
      <c r="L26">
        <v>5621934</v>
      </c>
      <c r="M26">
        <v>351235</v>
      </c>
    </row>
    <row r="27" spans="1:13">
      <c r="A27" s="8">
        <v>26</v>
      </c>
      <c r="B27" s="9">
        <v>21905.51</v>
      </c>
      <c r="C27" s="9">
        <v>354755.68</v>
      </c>
      <c r="D27" s="9">
        <v>3842008</v>
      </c>
      <c r="E27" s="9">
        <v>7982252</v>
      </c>
      <c r="F27" s="9">
        <v>567917.80000000005</v>
      </c>
      <c r="G27" s="9"/>
      <c r="I27">
        <v>18669</v>
      </c>
      <c r="J27">
        <v>245487</v>
      </c>
      <c r="K27">
        <v>2831088</v>
      </c>
      <c r="L27">
        <v>5715816</v>
      </c>
      <c r="M27">
        <v>432003</v>
      </c>
    </row>
    <row r="28" spans="1:13">
      <c r="A28" s="8">
        <v>27</v>
      </c>
      <c r="B28" s="9">
        <v>37952.788</v>
      </c>
      <c r="C28" s="9">
        <v>354275.34</v>
      </c>
      <c r="D28" s="9">
        <v>3817902</v>
      </c>
      <c r="E28" s="9">
        <v>7420288</v>
      </c>
      <c r="F28" s="9">
        <v>576247.6</v>
      </c>
      <c r="G28" s="9"/>
      <c r="I28">
        <v>31622</v>
      </c>
      <c r="J28">
        <v>249800</v>
      </c>
      <c r="K28">
        <v>2800930</v>
      </c>
      <c r="L28">
        <v>5039616</v>
      </c>
      <c r="M28">
        <v>408479</v>
      </c>
    </row>
    <row r="29" spans="1:13">
      <c r="A29" s="8">
        <v>28</v>
      </c>
      <c r="B29" s="9">
        <v>40702.521000000001</v>
      </c>
      <c r="C29" s="9">
        <v>349616.88</v>
      </c>
      <c r="D29" s="9">
        <v>3884536</v>
      </c>
      <c r="E29" s="9">
        <v>7191610</v>
      </c>
      <c r="F29" s="9">
        <v>557963.30000000005</v>
      </c>
      <c r="G29" s="9"/>
      <c r="I29">
        <v>29734</v>
      </c>
      <c r="J29">
        <v>245283</v>
      </c>
      <c r="K29">
        <v>2873945</v>
      </c>
      <c r="L29">
        <v>4978541</v>
      </c>
      <c r="M29">
        <v>387734</v>
      </c>
    </row>
    <row r="30" spans="1:13">
      <c r="A30" s="8">
        <v>29</v>
      </c>
      <c r="B30" s="9">
        <v>38374.205999999998</v>
      </c>
      <c r="C30" s="9">
        <v>335483.96000000002</v>
      </c>
      <c r="D30" s="9">
        <v>3609583</v>
      </c>
      <c r="E30" s="9">
        <v>7100558</v>
      </c>
      <c r="F30" s="9">
        <v>616767.9</v>
      </c>
      <c r="G30" s="9"/>
      <c r="I30">
        <v>26611</v>
      </c>
      <c r="J30">
        <v>232522</v>
      </c>
      <c r="K30">
        <v>2581354</v>
      </c>
      <c r="L30">
        <v>4955691</v>
      </c>
      <c r="M30">
        <v>451940</v>
      </c>
    </row>
    <row r="31" spans="1:13">
      <c r="A31" s="8">
        <v>30</v>
      </c>
      <c r="B31" s="9">
        <v>36663.313000000002</v>
      </c>
      <c r="C31" s="9">
        <v>324301.83</v>
      </c>
      <c r="D31" s="9">
        <v>3439902</v>
      </c>
      <c r="E31" s="9">
        <v>7140344</v>
      </c>
      <c r="F31" s="9">
        <v>618084.4</v>
      </c>
      <c r="G31" s="9"/>
      <c r="I31">
        <v>25573</v>
      </c>
      <c r="J31">
        <v>225502</v>
      </c>
      <c r="K31">
        <v>2484453</v>
      </c>
      <c r="L31">
        <v>5022633</v>
      </c>
      <c r="M31">
        <v>435885</v>
      </c>
    </row>
    <row r="32" spans="1:13">
      <c r="A32" s="8">
        <v>31</v>
      </c>
      <c r="B32" s="9">
        <v>36378.858</v>
      </c>
      <c r="C32" s="9">
        <v>240275.7</v>
      </c>
      <c r="D32" s="9">
        <v>3383406</v>
      </c>
      <c r="E32" s="9">
        <v>7103173</v>
      </c>
      <c r="F32" s="9">
        <v>600025.30000000005</v>
      </c>
      <c r="G32" s="9"/>
      <c r="I32">
        <v>25783</v>
      </c>
      <c r="J32">
        <v>144769</v>
      </c>
      <c r="K32">
        <v>2472871</v>
      </c>
      <c r="L32">
        <v>4973596</v>
      </c>
      <c r="M32">
        <v>417437</v>
      </c>
    </row>
    <row r="33" spans="1:13">
      <c r="A33" s="8">
        <v>32</v>
      </c>
      <c r="B33" s="9">
        <v>39745.648999999998</v>
      </c>
      <c r="C33" s="9">
        <v>346619.05</v>
      </c>
      <c r="D33" s="9">
        <v>3469991</v>
      </c>
      <c r="E33" s="9">
        <v>7837921</v>
      </c>
      <c r="F33" s="9">
        <v>586423.4</v>
      </c>
      <c r="G33" s="9"/>
      <c r="I33">
        <v>29232</v>
      </c>
      <c r="J33">
        <v>275858</v>
      </c>
      <c r="K33">
        <v>2574410</v>
      </c>
      <c r="L33">
        <v>5719430</v>
      </c>
      <c r="M33">
        <v>409170</v>
      </c>
    </row>
    <row r="34" spans="1:13">
      <c r="A34" s="8">
        <v>33</v>
      </c>
      <c r="B34" s="9">
        <v>42915.665999999997</v>
      </c>
      <c r="C34" s="9">
        <v>337685.11</v>
      </c>
      <c r="D34" s="9">
        <v>3442903</v>
      </c>
      <c r="E34" s="9">
        <v>7679721</v>
      </c>
      <c r="F34" s="9">
        <v>601511.30000000005</v>
      </c>
      <c r="G34" s="9"/>
      <c r="I34">
        <v>31429</v>
      </c>
      <c r="J34">
        <v>235606</v>
      </c>
      <c r="K34">
        <v>2524404</v>
      </c>
      <c r="L34">
        <v>5342095</v>
      </c>
      <c r="M34">
        <v>428276</v>
      </c>
    </row>
    <row r="35" spans="1:13">
      <c r="A35" s="8">
        <v>34</v>
      </c>
      <c r="B35" s="9">
        <v>47302.815000000002</v>
      </c>
      <c r="C35" s="9">
        <v>370106.06</v>
      </c>
      <c r="D35" s="9">
        <v>3828759</v>
      </c>
      <c r="E35" s="9">
        <v>7160850</v>
      </c>
      <c r="F35" s="9">
        <v>579485.4</v>
      </c>
      <c r="G35" s="9"/>
      <c r="I35">
        <v>34900</v>
      </c>
      <c r="J35">
        <v>270658</v>
      </c>
      <c r="K35">
        <v>2917430</v>
      </c>
      <c r="L35">
        <v>4870406</v>
      </c>
      <c r="M35">
        <v>401793</v>
      </c>
    </row>
    <row r="36" spans="1:13">
      <c r="A36" s="8">
        <v>35</v>
      </c>
      <c r="B36" s="9">
        <v>59743.72</v>
      </c>
      <c r="C36" s="9">
        <v>388066.02</v>
      </c>
      <c r="D36" s="9">
        <v>3899207</v>
      </c>
      <c r="E36" s="9">
        <v>7110837</v>
      </c>
      <c r="F36" s="9">
        <v>624209.80000000005</v>
      </c>
      <c r="G36" s="9"/>
      <c r="I36">
        <v>46073</v>
      </c>
      <c r="J36">
        <v>279070</v>
      </c>
      <c r="K36">
        <v>2885742</v>
      </c>
      <c r="L36">
        <v>4975144</v>
      </c>
      <c r="M36">
        <v>453024</v>
      </c>
    </row>
    <row r="37" spans="1:13">
      <c r="A37" s="8">
        <v>36</v>
      </c>
      <c r="B37" s="9">
        <v>51146.196000000004</v>
      </c>
      <c r="C37" s="9">
        <v>311146.21000000002</v>
      </c>
      <c r="D37" s="9">
        <v>3875012</v>
      </c>
      <c r="E37" s="9">
        <v>6903084</v>
      </c>
      <c r="F37" s="9">
        <v>661058.80000000005</v>
      </c>
      <c r="G37" s="9"/>
      <c r="I37">
        <v>33880</v>
      </c>
      <c r="J37">
        <v>196861</v>
      </c>
      <c r="K37">
        <v>2842900</v>
      </c>
      <c r="L37">
        <v>4782308</v>
      </c>
      <c r="M37">
        <v>476661</v>
      </c>
    </row>
    <row r="38" spans="1:13">
      <c r="A38" s="8">
        <v>37</v>
      </c>
      <c r="B38" s="9">
        <v>58700.474000000002</v>
      </c>
      <c r="C38" s="9">
        <v>263823.38</v>
      </c>
      <c r="D38" s="9">
        <v>3711594</v>
      </c>
      <c r="E38" s="9">
        <v>6849120</v>
      </c>
      <c r="F38" s="9">
        <v>663302.30000000005</v>
      </c>
      <c r="G38" s="9"/>
      <c r="I38">
        <v>43919</v>
      </c>
      <c r="J38">
        <v>172191</v>
      </c>
      <c r="K38">
        <v>2685886</v>
      </c>
      <c r="L38">
        <v>4790305</v>
      </c>
      <c r="M38">
        <v>468019</v>
      </c>
    </row>
    <row r="39" spans="1:13">
      <c r="A39" s="8">
        <v>38</v>
      </c>
      <c r="B39" s="9">
        <v>53789.692999999999</v>
      </c>
      <c r="C39" s="9">
        <v>230446.83</v>
      </c>
      <c r="D39" s="9">
        <v>3740080</v>
      </c>
      <c r="E39" s="9">
        <v>6966127</v>
      </c>
      <c r="F39" s="9">
        <v>575538.1</v>
      </c>
      <c r="G39" s="9"/>
      <c r="I39">
        <v>36825</v>
      </c>
      <c r="J39">
        <v>152751</v>
      </c>
      <c r="K39">
        <v>2757629</v>
      </c>
      <c r="L39">
        <v>4923406</v>
      </c>
      <c r="M39">
        <v>379592</v>
      </c>
    </row>
    <row r="40" spans="1:13">
      <c r="A40" s="8">
        <v>39</v>
      </c>
      <c r="B40" s="9">
        <v>54446.455999999998</v>
      </c>
      <c r="C40" s="9">
        <v>196110.45</v>
      </c>
      <c r="D40" s="9">
        <v>3855512</v>
      </c>
      <c r="E40" s="9">
        <v>7911419</v>
      </c>
      <c r="F40" s="9">
        <v>578399.69999999995</v>
      </c>
      <c r="G40" s="9"/>
      <c r="I40">
        <v>38901</v>
      </c>
      <c r="J40">
        <v>128244</v>
      </c>
      <c r="K40">
        <v>2865520</v>
      </c>
      <c r="L40">
        <v>5833802</v>
      </c>
      <c r="M40">
        <v>408380</v>
      </c>
    </row>
    <row r="41" spans="1:13">
      <c r="A41" s="8">
        <v>40</v>
      </c>
      <c r="B41" s="9">
        <v>59851.264000000003</v>
      </c>
      <c r="C41" s="9">
        <v>192409.41</v>
      </c>
      <c r="D41" s="9">
        <v>4044080</v>
      </c>
      <c r="E41" s="9">
        <v>8001805</v>
      </c>
      <c r="F41" s="9">
        <v>530678</v>
      </c>
      <c r="G41" s="9"/>
      <c r="I41">
        <v>44116</v>
      </c>
      <c r="J41">
        <v>134655</v>
      </c>
      <c r="K41">
        <v>3023534</v>
      </c>
      <c r="L41">
        <v>5642258</v>
      </c>
      <c r="M41">
        <v>359813</v>
      </c>
    </row>
    <row r="42" spans="1:13">
      <c r="A42" s="8">
        <v>41</v>
      </c>
      <c r="B42" s="9">
        <v>56871.275999999998</v>
      </c>
      <c r="C42" s="9">
        <v>205885.46</v>
      </c>
      <c r="D42" s="9">
        <v>3836089</v>
      </c>
      <c r="E42" s="9">
        <v>7708775</v>
      </c>
      <c r="F42" s="9">
        <v>452694.6</v>
      </c>
      <c r="G42" s="9"/>
      <c r="I42">
        <v>39574</v>
      </c>
      <c r="J42">
        <v>149221</v>
      </c>
      <c r="K42">
        <v>2765629</v>
      </c>
      <c r="L42">
        <v>5322271</v>
      </c>
      <c r="M42">
        <v>295927</v>
      </c>
    </row>
    <row r="43" spans="1:13">
      <c r="A43" s="8">
        <v>42</v>
      </c>
      <c r="B43" s="9">
        <v>54056.046999999999</v>
      </c>
      <c r="C43" s="9">
        <v>208117.15</v>
      </c>
      <c r="D43" s="9">
        <v>3767161</v>
      </c>
      <c r="E43" s="9">
        <v>7694934</v>
      </c>
      <c r="F43" s="9">
        <v>403327.5</v>
      </c>
      <c r="G43" s="9"/>
      <c r="I43">
        <v>37620</v>
      </c>
      <c r="J43">
        <v>147484</v>
      </c>
      <c r="K43">
        <v>2751756</v>
      </c>
      <c r="L43">
        <v>5395825</v>
      </c>
      <c r="M43">
        <v>269597</v>
      </c>
    </row>
    <row r="44" spans="1:13">
      <c r="A44" s="8">
        <v>43</v>
      </c>
      <c r="B44" s="9">
        <v>50721.434000000001</v>
      </c>
      <c r="C44" s="9">
        <v>229892.38</v>
      </c>
      <c r="D44" s="9">
        <v>3635199</v>
      </c>
      <c r="E44" s="9">
        <v>7098306</v>
      </c>
      <c r="F44" s="9">
        <v>424891</v>
      </c>
      <c r="G44" s="9"/>
      <c r="I44">
        <v>35099</v>
      </c>
      <c r="J44">
        <v>168602</v>
      </c>
      <c r="K44">
        <v>2638039</v>
      </c>
      <c r="L44">
        <v>4803325</v>
      </c>
      <c r="M44">
        <v>305744</v>
      </c>
    </row>
    <row r="45" spans="1:13">
      <c r="A45" s="8">
        <v>44</v>
      </c>
      <c r="B45" s="9">
        <v>43423.716</v>
      </c>
      <c r="C45" s="9">
        <v>208925.17</v>
      </c>
      <c r="D45" s="9">
        <v>3739989</v>
      </c>
      <c r="E45" s="9">
        <v>6879984</v>
      </c>
      <c r="F45" s="9">
        <v>417782</v>
      </c>
      <c r="G45" s="9"/>
      <c r="I45">
        <v>28765</v>
      </c>
      <c r="J45">
        <v>141222</v>
      </c>
      <c r="K45">
        <v>2777759</v>
      </c>
      <c r="L45">
        <v>4762945</v>
      </c>
      <c r="M45">
        <v>292265</v>
      </c>
    </row>
    <row r="46" spans="1:13">
      <c r="A46" s="8">
        <v>45</v>
      </c>
      <c r="B46" s="9">
        <v>44274.642999999996</v>
      </c>
      <c r="C46" s="9">
        <v>140585.34</v>
      </c>
      <c r="D46" s="9">
        <v>3688479</v>
      </c>
      <c r="E46" s="9">
        <v>6519486</v>
      </c>
      <c r="F46" s="9">
        <v>305224</v>
      </c>
      <c r="G46" s="9"/>
      <c r="I46">
        <v>31725</v>
      </c>
      <c r="J46">
        <v>79057</v>
      </c>
      <c r="K46">
        <v>2698512</v>
      </c>
      <c r="L46">
        <v>4467560</v>
      </c>
      <c r="M46">
        <v>181807</v>
      </c>
    </row>
    <row r="47" spans="1:13">
      <c r="A47" s="8">
        <v>46</v>
      </c>
      <c r="B47" s="9">
        <v>32285.564999999999</v>
      </c>
      <c r="C47" s="9">
        <v>209340.3</v>
      </c>
      <c r="D47" s="9">
        <v>4083763</v>
      </c>
      <c r="E47" s="9">
        <v>7650124</v>
      </c>
      <c r="F47" s="9">
        <v>456744.2</v>
      </c>
      <c r="G47" s="9"/>
      <c r="I47">
        <v>19490</v>
      </c>
      <c r="J47">
        <v>167938</v>
      </c>
      <c r="K47">
        <v>3107430</v>
      </c>
      <c r="L47">
        <v>5705716</v>
      </c>
      <c r="M47">
        <v>366578</v>
      </c>
    </row>
    <row r="48" spans="1:13">
      <c r="A48" s="8">
        <v>47</v>
      </c>
      <c r="B48" s="9">
        <v>47346.669000000002</v>
      </c>
      <c r="C48" s="9">
        <v>217844.59</v>
      </c>
      <c r="D48" s="9">
        <v>4110122</v>
      </c>
      <c r="E48" s="9">
        <v>8056800</v>
      </c>
      <c r="F48" s="9">
        <v>588639.80000000005</v>
      </c>
      <c r="G48" s="9"/>
      <c r="I48">
        <v>38016</v>
      </c>
      <c r="J48">
        <v>156194</v>
      </c>
      <c r="K48">
        <v>3029158</v>
      </c>
      <c r="L48">
        <v>5775183</v>
      </c>
      <c r="M48">
        <v>453713</v>
      </c>
    </row>
    <row r="49" spans="1:13">
      <c r="A49" s="8">
        <v>48</v>
      </c>
      <c r="B49" s="9">
        <v>52664.394</v>
      </c>
      <c r="C49" s="9">
        <v>284964.09999999998</v>
      </c>
      <c r="D49" s="9">
        <v>3936102</v>
      </c>
      <c r="E49" s="9">
        <v>7855464</v>
      </c>
      <c r="F49" s="9">
        <v>595620.1</v>
      </c>
      <c r="G49" s="9"/>
      <c r="I49">
        <v>38981</v>
      </c>
      <c r="J49">
        <v>220809</v>
      </c>
      <c r="K49">
        <v>2848161</v>
      </c>
      <c r="L49">
        <v>5452558</v>
      </c>
      <c r="M49">
        <v>421730</v>
      </c>
    </row>
    <row r="50" spans="1:13">
      <c r="A50" s="8">
        <v>49</v>
      </c>
      <c r="B50" s="9">
        <v>49428.24</v>
      </c>
      <c r="C50" s="9">
        <v>297780.76</v>
      </c>
      <c r="D50" s="9">
        <v>3812817</v>
      </c>
      <c r="E50" s="9">
        <v>7523553</v>
      </c>
      <c r="F50" s="9">
        <v>560537.1</v>
      </c>
      <c r="G50" s="9"/>
      <c r="I50">
        <v>34208</v>
      </c>
      <c r="J50">
        <v>213859</v>
      </c>
      <c r="K50">
        <v>2770939</v>
      </c>
      <c r="L50">
        <v>5180695</v>
      </c>
      <c r="M50">
        <v>384585</v>
      </c>
    </row>
    <row r="51" spans="1:13">
      <c r="A51" s="8">
        <v>50</v>
      </c>
      <c r="B51" s="9">
        <v>56184.976999999999</v>
      </c>
      <c r="C51" s="9">
        <v>262221.26</v>
      </c>
      <c r="D51" s="9">
        <v>3724986</v>
      </c>
      <c r="E51" s="9">
        <v>7428693</v>
      </c>
      <c r="F51" s="9">
        <v>633949.19999999995</v>
      </c>
      <c r="G51" s="9"/>
      <c r="I51">
        <v>41900</v>
      </c>
      <c r="J51">
        <v>174525</v>
      </c>
      <c r="K51">
        <v>2715741</v>
      </c>
      <c r="L51">
        <v>5184826</v>
      </c>
      <c r="M51">
        <v>468361</v>
      </c>
    </row>
    <row r="52" spans="1:13">
      <c r="A52" s="8">
        <v>51</v>
      </c>
      <c r="B52" s="9">
        <v>62113.703999999998</v>
      </c>
      <c r="C52" s="9">
        <v>250198.01</v>
      </c>
      <c r="D52" s="9">
        <v>3746930</v>
      </c>
      <c r="E52" s="9">
        <v>7406476</v>
      </c>
      <c r="F52" s="9">
        <v>627764.9</v>
      </c>
      <c r="G52" s="9"/>
      <c r="I52">
        <v>45876</v>
      </c>
      <c r="J52">
        <v>172974</v>
      </c>
      <c r="K52">
        <v>2760934</v>
      </c>
      <c r="L52">
        <v>5190900</v>
      </c>
      <c r="M52">
        <v>440490</v>
      </c>
    </row>
    <row r="53" spans="1:13">
      <c r="A53" s="8">
        <v>52</v>
      </c>
      <c r="B53" s="9">
        <v>39688.131999999998</v>
      </c>
      <c r="C53" s="9">
        <v>230395.16</v>
      </c>
      <c r="D53" s="9">
        <v>3670074</v>
      </c>
      <c r="E53" s="9">
        <v>6962187</v>
      </c>
      <c r="F53" s="9">
        <v>647874</v>
      </c>
      <c r="G53" s="9"/>
      <c r="I53">
        <v>21737</v>
      </c>
      <c r="J53">
        <v>156712</v>
      </c>
      <c r="K53">
        <v>2678269</v>
      </c>
      <c r="L53">
        <v>4753238</v>
      </c>
      <c r="M53">
        <v>462426</v>
      </c>
    </row>
    <row r="54" spans="1:13">
      <c r="A54" s="8">
        <v>53</v>
      </c>
      <c r="B54" s="9">
        <v>35231.042999999998</v>
      </c>
      <c r="C54" s="9">
        <v>232938.23999999999</v>
      </c>
      <c r="D54" s="9">
        <v>3559450</v>
      </c>
      <c r="E54" s="9">
        <v>7563169</v>
      </c>
      <c r="F54" s="9">
        <v>683836.4</v>
      </c>
      <c r="G54" s="9"/>
      <c r="I54">
        <v>23761</v>
      </c>
      <c r="J54">
        <v>165087</v>
      </c>
      <c r="K54">
        <v>2587989</v>
      </c>
      <c r="L54">
        <v>5486727</v>
      </c>
      <c r="M54">
        <v>492448</v>
      </c>
    </row>
    <row r="55" spans="1:13">
      <c r="A55" s="8">
        <v>54</v>
      </c>
      <c r="B55" s="9">
        <v>35531.925000000003</v>
      </c>
      <c r="C55" s="9">
        <v>259336.17</v>
      </c>
      <c r="D55" s="9">
        <v>3577479</v>
      </c>
      <c r="E55" s="9">
        <v>8023116</v>
      </c>
      <c r="F55" s="9">
        <v>686175.1</v>
      </c>
      <c r="G55" s="9"/>
      <c r="I55">
        <v>25350</v>
      </c>
      <c r="J55">
        <v>190736</v>
      </c>
      <c r="K55">
        <v>2635300</v>
      </c>
      <c r="L55">
        <v>5767433</v>
      </c>
      <c r="M55">
        <v>484163</v>
      </c>
    </row>
    <row r="56" spans="1:13">
      <c r="A56" s="8">
        <v>55</v>
      </c>
      <c r="B56" s="9">
        <v>29640.882000000001</v>
      </c>
      <c r="C56" s="9">
        <v>277383.34999999998</v>
      </c>
      <c r="D56" s="9">
        <v>3565476</v>
      </c>
      <c r="E56" s="9">
        <v>7603747</v>
      </c>
      <c r="F56" s="9">
        <v>608017</v>
      </c>
      <c r="G56" s="9"/>
      <c r="I56">
        <v>19372</v>
      </c>
      <c r="J56">
        <v>201009</v>
      </c>
      <c r="K56">
        <v>2618525</v>
      </c>
      <c r="L56">
        <v>5210887</v>
      </c>
      <c r="M56">
        <v>405314</v>
      </c>
    </row>
    <row r="57" spans="1:13">
      <c r="A57" s="8">
        <v>56</v>
      </c>
      <c r="B57" s="9">
        <v>29739.344000000001</v>
      </c>
      <c r="C57" s="9">
        <v>314241.23</v>
      </c>
      <c r="D57" s="9">
        <v>3527603</v>
      </c>
      <c r="E57" s="9">
        <v>7434270</v>
      </c>
      <c r="F57" s="9">
        <v>608154.30000000005</v>
      </c>
      <c r="G57" s="9"/>
      <c r="I57">
        <v>21173</v>
      </c>
      <c r="J57">
        <v>232552</v>
      </c>
      <c r="K57">
        <v>2583829</v>
      </c>
      <c r="L57">
        <v>5166485</v>
      </c>
      <c r="M57">
        <v>428540</v>
      </c>
    </row>
    <row r="58" spans="1:13">
      <c r="A58" s="8">
        <v>57</v>
      </c>
      <c r="B58" s="9">
        <v>26971.8</v>
      </c>
      <c r="C58" s="9">
        <v>326533.86</v>
      </c>
      <c r="D58" s="9">
        <v>3758714</v>
      </c>
      <c r="E58" s="9">
        <v>7607151</v>
      </c>
      <c r="F58" s="9">
        <v>602306.80000000005</v>
      </c>
      <c r="G58" s="9"/>
      <c r="I58">
        <v>18377</v>
      </c>
      <c r="J58">
        <v>233990</v>
      </c>
      <c r="K58">
        <v>2824965</v>
      </c>
      <c r="L58">
        <v>5389912</v>
      </c>
      <c r="M58">
        <v>422652</v>
      </c>
    </row>
    <row r="59" spans="1:13">
      <c r="A59" s="8">
        <v>58</v>
      </c>
      <c r="B59" s="9">
        <v>23103.968000000001</v>
      </c>
      <c r="C59" s="9">
        <v>310282.03000000003</v>
      </c>
      <c r="D59" s="9">
        <v>3707402</v>
      </c>
      <c r="E59" s="9">
        <v>7535764</v>
      </c>
      <c r="F59" s="9">
        <v>586595.4</v>
      </c>
      <c r="G59" s="9"/>
      <c r="I59">
        <v>15309</v>
      </c>
      <c r="J59">
        <v>214118</v>
      </c>
      <c r="K59">
        <v>2712478</v>
      </c>
      <c r="L59">
        <v>5266964</v>
      </c>
      <c r="M59">
        <v>408668</v>
      </c>
    </row>
    <row r="60" spans="1:13">
      <c r="A60" s="8">
        <v>59</v>
      </c>
      <c r="B60" s="9">
        <v>11872.147999999999</v>
      </c>
      <c r="C60" s="9">
        <v>316602.87</v>
      </c>
      <c r="D60" s="9">
        <v>3607043</v>
      </c>
      <c r="E60" s="9">
        <v>7259106</v>
      </c>
      <c r="F60" s="9">
        <v>517890.1</v>
      </c>
      <c r="G60" s="9"/>
      <c r="I60">
        <v>5195</v>
      </c>
      <c r="J60">
        <v>225225</v>
      </c>
      <c r="K60">
        <v>2625701</v>
      </c>
      <c r="L60">
        <v>5011597</v>
      </c>
      <c r="M60">
        <v>344604</v>
      </c>
    </row>
    <row r="61" spans="1:13">
      <c r="A61" s="8">
        <v>60</v>
      </c>
      <c r="B61" s="9">
        <v>9886.1020000000008</v>
      </c>
      <c r="C61" s="9">
        <v>296072.36</v>
      </c>
      <c r="D61" s="9">
        <v>3171444</v>
      </c>
      <c r="E61" s="9">
        <v>7950887</v>
      </c>
      <c r="F61" s="9">
        <v>585326.9</v>
      </c>
      <c r="G61" s="9"/>
      <c r="I61">
        <v>6455</v>
      </c>
      <c r="J61">
        <v>202833</v>
      </c>
      <c r="K61">
        <v>2216667</v>
      </c>
      <c r="L61">
        <v>5785890</v>
      </c>
      <c r="M61">
        <v>432337</v>
      </c>
    </row>
    <row r="62" spans="1:13">
      <c r="A62" s="8">
        <v>61</v>
      </c>
      <c r="B62" s="9">
        <v>10352.127</v>
      </c>
      <c r="C62" s="9">
        <v>333986.13</v>
      </c>
      <c r="D62" s="9">
        <v>3042677</v>
      </c>
      <c r="E62" s="9">
        <v>8544767</v>
      </c>
      <c r="F62" s="9">
        <v>614115.4</v>
      </c>
      <c r="G62" s="9"/>
      <c r="I62">
        <v>7495</v>
      </c>
      <c r="J62">
        <v>246793</v>
      </c>
      <c r="K62">
        <v>2203202</v>
      </c>
      <c r="L62">
        <v>6173449</v>
      </c>
      <c r="M62">
        <v>441204</v>
      </c>
    </row>
    <row r="63" spans="1:13">
      <c r="A63" s="8">
        <v>62</v>
      </c>
      <c r="B63" s="9">
        <v>9926.81</v>
      </c>
      <c r="C63" s="9">
        <v>264369.71999999997</v>
      </c>
      <c r="D63" s="9">
        <v>3000851</v>
      </c>
      <c r="E63" s="9">
        <v>7850981</v>
      </c>
      <c r="F63" s="9">
        <v>581022.80000000005</v>
      </c>
      <c r="G63" s="9"/>
      <c r="I63">
        <v>6935</v>
      </c>
      <c r="J63">
        <v>166011</v>
      </c>
      <c r="K63">
        <v>2195461</v>
      </c>
      <c r="L63">
        <v>5302541</v>
      </c>
      <c r="M63">
        <v>399607</v>
      </c>
    </row>
    <row r="64" spans="1:13">
      <c r="A64" s="8">
        <v>63</v>
      </c>
      <c r="B64" s="9">
        <v>9830.8909999999996</v>
      </c>
      <c r="C64" s="9">
        <v>239408.73</v>
      </c>
      <c r="D64" s="9">
        <v>3163527</v>
      </c>
      <c r="E64" s="9">
        <v>7444452</v>
      </c>
      <c r="F64" s="9">
        <v>550943.9</v>
      </c>
      <c r="G64" s="9"/>
      <c r="I64">
        <v>6962</v>
      </c>
      <c r="J64">
        <v>161552</v>
      </c>
      <c r="K64">
        <v>2369208</v>
      </c>
      <c r="L64">
        <v>5102931</v>
      </c>
      <c r="M64">
        <v>379304</v>
      </c>
    </row>
    <row r="65" spans="1:13">
      <c r="A65" s="8">
        <v>64</v>
      </c>
      <c r="B65" s="9">
        <v>10363.171</v>
      </c>
      <c r="C65" s="9">
        <v>184913.73</v>
      </c>
      <c r="D65" s="9">
        <v>3276552</v>
      </c>
      <c r="E65" s="9">
        <v>7307683</v>
      </c>
      <c r="F65" s="9">
        <v>502485.3</v>
      </c>
      <c r="G65" s="9"/>
      <c r="I65">
        <v>7522</v>
      </c>
      <c r="J65">
        <v>114408</v>
      </c>
      <c r="K65">
        <v>2439173</v>
      </c>
      <c r="L65">
        <v>5087407</v>
      </c>
      <c r="M65">
        <v>339731</v>
      </c>
    </row>
    <row r="66" spans="1:13">
      <c r="A66" s="8">
        <v>65</v>
      </c>
      <c r="B66" s="9">
        <v>11628.002</v>
      </c>
      <c r="C66" s="9">
        <v>185158.98</v>
      </c>
      <c r="D66" s="9">
        <v>3008459</v>
      </c>
      <c r="E66" s="9">
        <v>7003226</v>
      </c>
      <c r="F66" s="9">
        <v>528464.19999999995</v>
      </c>
      <c r="G66" s="9"/>
      <c r="I66">
        <v>8633</v>
      </c>
      <c r="J66">
        <v>130702</v>
      </c>
      <c r="K66">
        <v>2141162</v>
      </c>
      <c r="L66">
        <v>4823741</v>
      </c>
      <c r="M66">
        <v>380025</v>
      </c>
    </row>
    <row r="67" spans="1:13">
      <c r="A67" s="8">
        <v>66</v>
      </c>
      <c r="B67" s="9">
        <v>10881.543</v>
      </c>
      <c r="C67" s="9">
        <v>165842.21</v>
      </c>
      <c r="D67" s="9">
        <v>2910730</v>
      </c>
      <c r="E67" s="9">
        <v>6840125</v>
      </c>
      <c r="F67" s="9">
        <v>492381.6</v>
      </c>
      <c r="G67" s="9"/>
      <c r="I67">
        <v>7521</v>
      </c>
      <c r="J67">
        <v>111313</v>
      </c>
      <c r="K67">
        <v>2114397</v>
      </c>
      <c r="L67">
        <v>4751443</v>
      </c>
      <c r="M67">
        <v>336268</v>
      </c>
    </row>
    <row r="68" spans="1:13">
      <c r="A68" s="8">
        <v>67</v>
      </c>
      <c r="B68" s="9">
        <v>10455.813</v>
      </c>
      <c r="C68" s="9">
        <v>169991.43</v>
      </c>
      <c r="D68" s="9">
        <v>2943190</v>
      </c>
      <c r="E68" s="9">
        <v>7467304</v>
      </c>
      <c r="F68" s="9">
        <v>588444.4</v>
      </c>
      <c r="G68" s="9"/>
      <c r="I68">
        <v>7311</v>
      </c>
      <c r="J68">
        <v>121151</v>
      </c>
      <c r="K68">
        <v>2172726</v>
      </c>
      <c r="L68">
        <v>5427266</v>
      </c>
      <c r="M68">
        <v>442990</v>
      </c>
    </row>
    <row r="69" spans="1:13">
      <c r="A69" s="8">
        <v>68</v>
      </c>
      <c r="B69" s="9">
        <v>12376.776</v>
      </c>
      <c r="C69" s="9">
        <v>176558.38</v>
      </c>
      <c r="D69" s="9">
        <v>2939389</v>
      </c>
      <c r="E69" s="9">
        <v>7700222</v>
      </c>
      <c r="F69" s="9">
        <v>602530.30000000005</v>
      </c>
      <c r="G69" s="9"/>
      <c r="I69">
        <v>9355</v>
      </c>
      <c r="J69">
        <v>126496</v>
      </c>
      <c r="K69">
        <v>2160333</v>
      </c>
      <c r="L69">
        <v>5473131</v>
      </c>
      <c r="M69">
        <v>428698</v>
      </c>
    </row>
    <row r="70" spans="1:13">
      <c r="A70" s="8">
        <v>69</v>
      </c>
      <c r="B70" s="9">
        <v>12158.941999999999</v>
      </c>
      <c r="C70" s="9">
        <v>205908.34</v>
      </c>
      <c r="D70" s="9">
        <v>2889312</v>
      </c>
      <c r="E70" s="9">
        <v>7381507</v>
      </c>
      <c r="F70" s="9">
        <v>552973.5</v>
      </c>
      <c r="G70" s="9"/>
      <c r="I70">
        <v>8582</v>
      </c>
      <c r="J70">
        <v>153912</v>
      </c>
      <c r="K70">
        <v>2111262</v>
      </c>
      <c r="L70">
        <v>5084949</v>
      </c>
      <c r="M70">
        <v>374980</v>
      </c>
    </row>
    <row r="71" spans="1:13">
      <c r="A71" s="8">
        <v>70</v>
      </c>
      <c r="B71" s="9">
        <v>12043.986999999999</v>
      </c>
      <c r="C71" s="9">
        <v>203759.88</v>
      </c>
      <c r="D71" s="9">
        <v>2941933</v>
      </c>
      <c r="E71" s="9">
        <v>7332319</v>
      </c>
      <c r="F71" s="9">
        <v>488970.9</v>
      </c>
      <c r="G71" s="9"/>
      <c r="I71">
        <v>8530</v>
      </c>
      <c r="J71">
        <v>143120</v>
      </c>
      <c r="K71">
        <v>2177138</v>
      </c>
      <c r="L71">
        <v>5130816</v>
      </c>
      <c r="M71">
        <v>325617</v>
      </c>
    </row>
    <row r="72" spans="1:13">
      <c r="A72" s="8">
        <v>71</v>
      </c>
      <c r="B72" s="9">
        <v>12764.764999999999</v>
      </c>
      <c r="C72" s="9">
        <v>179174.17</v>
      </c>
      <c r="D72" s="9">
        <v>2914375</v>
      </c>
      <c r="E72" s="9">
        <v>7104168</v>
      </c>
      <c r="F72" s="9">
        <v>527237.9</v>
      </c>
      <c r="G72" s="9"/>
      <c r="I72">
        <v>9284</v>
      </c>
      <c r="J72">
        <v>119167</v>
      </c>
      <c r="K72">
        <v>2135651</v>
      </c>
      <c r="L72">
        <v>4917336</v>
      </c>
      <c r="M72">
        <v>382791</v>
      </c>
    </row>
    <row r="73" spans="1:13">
      <c r="A73" s="8">
        <v>72</v>
      </c>
      <c r="B73" s="9">
        <v>13147.073</v>
      </c>
      <c r="C73" s="9">
        <v>147527.69</v>
      </c>
      <c r="D73" s="9">
        <v>2894710</v>
      </c>
      <c r="E73" s="9">
        <v>5250042</v>
      </c>
      <c r="F73" s="9">
        <v>567528.30000000005</v>
      </c>
      <c r="G73" s="9"/>
      <c r="I73">
        <v>9458</v>
      </c>
      <c r="J73">
        <v>94761</v>
      </c>
      <c r="K73">
        <v>2123281</v>
      </c>
      <c r="L73">
        <v>3131254</v>
      </c>
      <c r="M73">
        <v>411777</v>
      </c>
    </row>
    <row r="74" spans="1:13">
      <c r="A74" s="8">
        <v>73</v>
      </c>
      <c r="B74" s="9">
        <v>14264.561</v>
      </c>
      <c r="C74" s="9">
        <v>131883.82</v>
      </c>
      <c r="D74" s="9">
        <v>2883085</v>
      </c>
      <c r="E74" s="9">
        <v>5831663</v>
      </c>
      <c r="F74" s="9">
        <v>586974.5</v>
      </c>
      <c r="G74" s="9"/>
      <c r="I74">
        <v>10465</v>
      </c>
      <c r="J74">
        <v>88437</v>
      </c>
      <c r="K74">
        <v>2116861</v>
      </c>
      <c r="L74">
        <v>4265861</v>
      </c>
      <c r="M74">
        <v>419321</v>
      </c>
    </row>
    <row r="75" spans="1:13">
      <c r="A75" s="8">
        <v>74</v>
      </c>
      <c r="B75" s="9">
        <v>14469.521000000001</v>
      </c>
      <c r="C75" s="9">
        <v>132007.71</v>
      </c>
      <c r="D75" s="9">
        <v>3067535</v>
      </c>
      <c r="E75" s="9">
        <v>7097603</v>
      </c>
      <c r="F75" s="9">
        <v>645528.1</v>
      </c>
      <c r="G75" s="9"/>
      <c r="I75">
        <v>10347</v>
      </c>
      <c r="J75">
        <v>93168</v>
      </c>
      <c r="K75">
        <v>2304388</v>
      </c>
      <c r="L75">
        <v>5358335</v>
      </c>
      <c r="M75">
        <v>472130</v>
      </c>
    </row>
    <row r="76" spans="1:13">
      <c r="A76" s="8">
        <v>75</v>
      </c>
      <c r="B76" s="9">
        <v>16508.755000000001</v>
      </c>
      <c r="C76" s="9">
        <v>147388.19</v>
      </c>
      <c r="D76" s="9">
        <v>3188229</v>
      </c>
      <c r="E76" s="9">
        <v>8101347</v>
      </c>
      <c r="F76" s="9">
        <v>731727.4</v>
      </c>
      <c r="G76" s="9"/>
      <c r="I76">
        <v>12327</v>
      </c>
      <c r="J76">
        <v>108512</v>
      </c>
      <c r="K76">
        <v>2376259</v>
      </c>
      <c r="L76">
        <v>5984517</v>
      </c>
      <c r="M76">
        <v>541032</v>
      </c>
    </row>
    <row r="77" spans="1:13">
      <c r="A77" s="8">
        <v>76</v>
      </c>
      <c r="B77" s="9">
        <v>15026.102000000001</v>
      </c>
      <c r="C77" s="9">
        <v>165589.74</v>
      </c>
      <c r="D77" s="9">
        <v>2972048</v>
      </c>
      <c r="E77" s="9">
        <v>7202435</v>
      </c>
      <c r="F77" s="9">
        <v>699403.6</v>
      </c>
      <c r="G77" s="9"/>
      <c r="I77">
        <v>10255</v>
      </c>
      <c r="J77">
        <v>122184</v>
      </c>
      <c r="K77">
        <v>2128130</v>
      </c>
      <c r="L77">
        <v>4786243</v>
      </c>
      <c r="M77">
        <v>483244</v>
      </c>
    </row>
    <row r="78" spans="1:13">
      <c r="A78" s="8">
        <v>77</v>
      </c>
      <c r="B78" s="9">
        <v>18392.609</v>
      </c>
      <c r="C78" s="9">
        <v>176013.08</v>
      </c>
      <c r="D78" s="9">
        <v>2886298</v>
      </c>
      <c r="E78" s="9">
        <v>6903206</v>
      </c>
      <c r="F78" s="9">
        <v>673634.8</v>
      </c>
      <c r="G78" s="9"/>
      <c r="I78">
        <v>14050</v>
      </c>
      <c r="J78">
        <v>127247</v>
      </c>
      <c r="K78">
        <v>2099603</v>
      </c>
      <c r="L78">
        <v>4755111</v>
      </c>
      <c r="M78">
        <v>467024</v>
      </c>
    </row>
    <row r="79" spans="1:13">
      <c r="A79" s="8">
        <v>78</v>
      </c>
      <c r="B79" s="9">
        <v>17892.544000000002</v>
      </c>
      <c r="C79" s="9">
        <v>183223.75</v>
      </c>
      <c r="D79" s="9">
        <v>2894108</v>
      </c>
      <c r="E79" s="9">
        <v>7043620</v>
      </c>
      <c r="F79" s="9">
        <v>680556.4</v>
      </c>
      <c r="G79" s="9"/>
      <c r="I79">
        <v>12577</v>
      </c>
      <c r="J79">
        <v>131388</v>
      </c>
      <c r="K79">
        <v>2130111</v>
      </c>
      <c r="L79">
        <v>4984769</v>
      </c>
      <c r="M79">
        <v>481558</v>
      </c>
    </row>
    <row r="80" spans="1:13">
      <c r="A80" s="8">
        <v>79</v>
      </c>
      <c r="B80" s="9">
        <v>16211.022999999999</v>
      </c>
      <c r="C80" s="9">
        <v>170769.29</v>
      </c>
      <c r="D80" s="9">
        <v>2897657</v>
      </c>
      <c r="E80" s="9">
        <v>7052188</v>
      </c>
      <c r="F80" s="9">
        <v>739830.1</v>
      </c>
      <c r="G80" s="9"/>
      <c r="I80">
        <v>11040</v>
      </c>
      <c r="J80">
        <v>116810</v>
      </c>
      <c r="K80">
        <v>2131593</v>
      </c>
      <c r="L80">
        <v>4951459</v>
      </c>
      <c r="M80">
        <v>538787</v>
      </c>
    </row>
    <row r="81" spans="1:13">
      <c r="A81" s="8">
        <v>80</v>
      </c>
      <c r="B81" s="9">
        <v>15255.057000000001</v>
      </c>
      <c r="C81" s="9">
        <v>196019.45</v>
      </c>
      <c r="D81" s="9">
        <v>2919364</v>
      </c>
      <c r="E81" s="9">
        <v>7065412</v>
      </c>
      <c r="F81" s="9">
        <v>850296.2</v>
      </c>
      <c r="G81" s="9"/>
      <c r="I81">
        <v>10570</v>
      </c>
      <c r="J81">
        <v>145728</v>
      </c>
      <c r="K81">
        <v>2152360</v>
      </c>
      <c r="L81">
        <v>4962127</v>
      </c>
      <c r="M81">
        <v>631743</v>
      </c>
    </row>
    <row r="82" spans="1:13">
      <c r="A82" s="8">
        <v>81</v>
      </c>
      <c r="B82" s="9">
        <v>18204.777999999998</v>
      </c>
      <c r="C82" s="9">
        <v>233485.61</v>
      </c>
      <c r="D82" s="9">
        <v>3121075</v>
      </c>
      <c r="E82" s="9">
        <v>7772840</v>
      </c>
      <c r="F82" s="9">
        <v>1040570</v>
      </c>
      <c r="G82" s="9"/>
      <c r="I82">
        <v>13796</v>
      </c>
      <c r="J82">
        <v>175758</v>
      </c>
      <c r="K82">
        <v>2348325</v>
      </c>
      <c r="L82">
        <v>5665611</v>
      </c>
      <c r="M82">
        <v>789384</v>
      </c>
    </row>
    <row r="83" spans="1:13">
      <c r="A83" s="8">
        <v>82</v>
      </c>
      <c r="B83" s="9">
        <v>21489.26</v>
      </c>
      <c r="C83" s="9">
        <v>258364.37</v>
      </c>
      <c r="D83" s="9">
        <v>3272296</v>
      </c>
      <c r="E83" s="9">
        <v>8301759</v>
      </c>
      <c r="F83" s="9">
        <v>1188203.7</v>
      </c>
      <c r="G83" s="9"/>
      <c r="I83">
        <v>16228</v>
      </c>
      <c r="J83">
        <v>189603</v>
      </c>
      <c r="K83">
        <v>2446154</v>
      </c>
      <c r="L83">
        <v>5983543</v>
      </c>
      <c r="M83">
        <v>880809</v>
      </c>
    </row>
    <row r="84" spans="1:13">
      <c r="A84" s="8">
        <v>83</v>
      </c>
      <c r="B84" s="9">
        <v>22464.49</v>
      </c>
      <c r="C84" s="9">
        <v>276457.15999999997</v>
      </c>
      <c r="D84" s="9">
        <v>3263885</v>
      </c>
      <c r="E84" s="9">
        <v>7820849</v>
      </c>
      <c r="F84" s="9">
        <v>1115924.2</v>
      </c>
      <c r="G84" s="9"/>
      <c r="I84">
        <v>16254</v>
      </c>
      <c r="J84">
        <v>200369</v>
      </c>
      <c r="K84">
        <v>2397715</v>
      </c>
      <c r="L84">
        <v>5344885</v>
      </c>
      <c r="M84">
        <v>764917</v>
      </c>
    </row>
    <row r="85" spans="1:13">
      <c r="A85" s="8">
        <v>84</v>
      </c>
      <c r="B85" s="9">
        <v>20907.335999999999</v>
      </c>
      <c r="C85" s="9">
        <v>351316.47</v>
      </c>
      <c r="D85" s="9">
        <v>3296942</v>
      </c>
      <c r="E85" s="9">
        <v>7838259</v>
      </c>
      <c r="F85" s="9">
        <v>1095075.1000000001</v>
      </c>
      <c r="G85" s="9"/>
      <c r="I85">
        <v>14415</v>
      </c>
      <c r="J85">
        <v>269900</v>
      </c>
      <c r="K85">
        <v>2432998</v>
      </c>
      <c r="L85">
        <v>5505725</v>
      </c>
      <c r="M85">
        <v>765420</v>
      </c>
    </row>
    <row r="86" spans="1:13">
      <c r="A86" s="8">
        <v>85</v>
      </c>
      <c r="B86" s="9">
        <v>20218.311000000002</v>
      </c>
      <c r="C86" s="9">
        <v>380143.49</v>
      </c>
      <c r="D86" s="9">
        <v>3353037</v>
      </c>
      <c r="E86" s="9">
        <v>8038995</v>
      </c>
      <c r="F86" s="9">
        <v>1063322.1000000001</v>
      </c>
      <c r="G86" s="9"/>
      <c r="I86">
        <v>14176</v>
      </c>
      <c r="J86">
        <v>276681</v>
      </c>
      <c r="K86">
        <v>2480343</v>
      </c>
      <c r="L86">
        <v>5701268</v>
      </c>
      <c r="M86">
        <v>739826</v>
      </c>
    </row>
    <row r="87" spans="1:13">
      <c r="A87" s="8">
        <v>86</v>
      </c>
      <c r="B87" s="9">
        <v>18179.18</v>
      </c>
      <c r="C87" s="9">
        <v>388706.03</v>
      </c>
      <c r="D87" s="9">
        <v>3372657</v>
      </c>
      <c r="E87" s="9">
        <v>7942131</v>
      </c>
      <c r="F87" s="9">
        <v>1025273.9</v>
      </c>
      <c r="G87" s="9"/>
      <c r="I87">
        <v>12336</v>
      </c>
      <c r="J87">
        <v>276754</v>
      </c>
      <c r="K87">
        <v>2485115</v>
      </c>
      <c r="L87">
        <v>5544535</v>
      </c>
      <c r="M87">
        <v>711158</v>
      </c>
    </row>
    <row r="88" spans="1:13">
      <c r="A88" s="8">
        <v>87</v>
      </c>
      <c r="B88" s="9">
        <v>18770.862000000001</v>
      </c>
      <c r="C88" s="9">
        <v>310609.7</v>
      </c>
      <c r="D88" s="9">
        <v>3313643</v>
      </c>
      <c r="E88" s="9">
        <v>7971373</v>
      </c>
      <c r="F88" s="9">
        <v>863675.1</v>
      </c>
      <c r="G88" s="9"/>
      <c r="I88">
        <v>13517</v>
      </c>
      <c r="J88">
        <v>196136</v>
      </c>
      <c r="K88">
        <v>2420908</v>
      </c>
      <c r="L88">
        <v>5602667</v>
      </c>
      <c r="M88">
        <v>560799</v>
      </c>
    </row>
    <row r="89" spans="1:13">
      <c r="A89" s="8">
        <v>88</v>
      </c>
      <c r="B89" s="9">
        <v>18951.861000000001</v>
      </c>
      <c r="C89" s="9">
        <v>323844.37</v>
      </c>
      <c r="D89" s="9">
        <v>3586529</v>
      </c>
      <c r="E89" s="9">
        <v>8902848</v>
      </c>
      <c r="F89" s="9">
        <v>983108.2</v>
      </c>
      <c r="G89" s="9"/>
      <c r="I89">
        <v>13527</v>
      </c>
      <c r="J89">
        <v>232370</v>
      </c>
      <c r="K89">
        <v>2709414</v>
      </c>
      <c r="L89">
        <v>6525420</v>
      </c>
      <c r="M89">
        <v>727970</v>
      </c>
    </row>
    <row r="90" spans="1:13">
      <c r="A90" s="8">
        <v>89</v>
      </c>
      <c r="B90" s="9">
        <v>21048.170999999998</v>
      </c>
      <c r="C90" s="9">
        <v>418091.98</v>
      </c>
      <c r="D90" s="9">
        <v>3748942</v>
      </c>
      <c r="E90" s="9">
        <v>9178940</v>
      </c>
      <c r="F90" s="9">
        <v>1069011</v>
      </c>
      <c r="G90" s="9"/>
      <c r="I90">
        <v>15571</v>
      </c>
      <c r="J90">
        <v>322720</v>
      </c>
      <c r="K90">
        <v>2799595</v>
      </c>
      <c r="L90">
        <v>6523704</v>
      </c>
      <c r="M90">
        <v>778591</v>
      </c>
    </row>
    <row r="91" spans="1:13">
      <c r="A91" s="8">
        <v>90</v>
      </c>
      <c r="B91" s="9">
        <v>19154.012999999999</v>
      </c>
      <c r="C91" s="9">
        <v>435214.84</v>
      </c>
      <c r="D91" s="9">
        <v>3690939</v>
      </c>
      <c r="E91" s="9">
        <v>8446964</v>
      </c>
      <c r="F91" s="9">
        <v>1057805.5</v>
      </c>
      <c r="G91" s="9"/>
      <c r="I91">
        <v>13071</v>
      </c>
      <c r="J91">
        <v>312087</v>
      </c>
      <c r="K91">
        <v>2698602</v>
      </c>
      <c r="L91">
        <v>5709385</v>
      </c>
      <c r="M91">
        <v>742009</v>
      </c>
    </row>
    <row r="92" spans="1:13">
      <c r="A92" s="8">
        <v>91</v>
      </c>
      <c r="B92" s="9">
        <v>7092.5929999999998</v>
      </c>
      <c r="C92" s="9">
        <v>400234.51</v>
      </c>
      <c r="D92" s="9">
        <v>3768713</v>
      </c>
      <c r="E92" s="9">
        <v>8274749</v>
      </c>
      <c r="F92" s="9">
        <v>1046269.3</v>
      </c>
      <c r="G92" s="9"/>
      <c r="I92">
        <v>1557</v>
      </c>
      <c r="J92">
        <v>272064</v>
      </c>
      <c r="K92">
        <v>2791729</v>
      </c>
      <c r="L92">
        <v>5755478</v>
      </c>
      <c r="M92">
        <v>733783</v>
      </c>
    </row>
    <row r="93" spans="1:13">
      <c r="A93" s="8">
        <v>92</v>
      </c>
      <c r="B93" s="9">
        <v>20199.79</v>
      </c>
      <c r="C93" s="9">
        <v>312167.8</v>
      </c>
      <c r="D93" s="9">
        <v>3868193</v>
      </c>
      <c r="E93" s="9">
        <v>8339719</v>
      </c>
      <c r="F93" s="9">
        <v>1003862.4</v>
      </c>
      <c r="G93" s="9"/>
      <c r="I93">
        <v>18150</v>
      </c>
      <c r="J93">
        <v>194299</v>
      </c>
      <c r="K93">
        <v>2870622</v>
      </c>
      <c r="L93">
        <v>5871811</v>
      </c>
      <c r="M93">
        <v>694784</v>
      </c>
    </row>
    <row r="94" spans="1:13">
      <c r="A94" s="8">
        <v>93</v>
      </c>
      <c r="B94" s="9">
        <v>28900.828000000001</v>
      </c>
      <c r="C94" s="9">
        <v>294198.2</v>
      </c>
      <c r="D94" s="9">
        <v>3907201</v>
      </c>
      <c r="E94" s="9">
        <v>8393990</v>
      </c>
      <c r="F94" s="9">
        <v>1101215.8999999999</v>
      </c>
      <c r="G94" s="9"/>
      <c r="I94">
        <v>23063</v>
      </c>
      <c r="J94">
        <v>202265</v>
      </c>
      <c r="K94">
        <v>2883298</v>
      </c>
      <c r="L94">
        <v>5906705</v>
      </c>
      <c r="M94">
        <v>804665</v>
      </c>
    </row>
    <row r="95" spans="1:13">
      <c r="A95" s="8">
        <v>94</v>
      </c>
      <c r="B95" s="9">
        <v>24852.465</v>
      </c>
      <c r="C95" s="9">
        <v>280527.2</v>
      </c>
      <c r="D95" s="9">
        <v>4245580</v>
      </c>
      <c r="E95" s="9">
        <v>8542319</v>
      </c>
      <c r="F95" s="9">
        <v>1075906.2</v>
      </c>
      <c r="G95" s="9"/>
      <c r="I95">
        <v>16500</v>
      </c>
      <c r="J95">
        <v>193886</v>
      </c>
      <c r="K95">
        <v>3211352</v>
      </c>
      <c r="L95">
        <v>6038848</v>
      </c>
      <c r="M95">
        <v>750596</v>
      </c>
    </row>
    <row r="96" spans="1:13">
      <c r="A96" s="8">
        <v>95</v>
      </c>
      <c r="B96" s="9">
        <v>26195.471000000001</v>
      </c>
      <c r="C96" s="9">
        <v>274921.09999999998</v>
      </c>
      <c r="D96" s="9">
        <v>4423628</v>
      </c>
      <c r="E96" s="9">
        <v>9497768</v>
      </c>
      <c r="F96" s="9">
        <v>1280474.3999999999</v>
      </c>
      <c r="G96" s="9"/>
      <c r="I96">
        <v>19013</v>
      </c>
      <c r="J96">
        <v>192306</v>
      </c>
      <c r="K96">
        <v>3299832</v>
      </c>
      <c r="L96">
        <v>6950058</v>
      </c>
      <c r="M96">
        <v>962641</v>
      </c>
    </row>
    <row r="97" spans="1:13">
      <c r="A97" s="8">
        <v>96</v>
      </c>
      <c r="B97" s="9">
        <v>31675.605</v>
      </c>
      <c r="C97" s="9">
        <v>273938.09999999998</v>
      </c>
      <c r="D97" s="9">
        <v>4600101</v>
      </c>
      <c r="E97" s="9">
        <v>10079080</v>
      </c>
      <c r="F97" s="9">
        <v>1243262.8999999999</v>
      </c>
      <c r="G97" s="9"/>
      <c r="I97">
        <v>24105</v>
      </c>
      <c r="J97">
        <v>192974</v>
      </c>
      <c r="K97">
        <v>3429176</v>
      </c>
      <c r="L97">
        <v>7246412</v>
      </c>
      <c r="M97">
        <v>864998</v>
      </c>
    </row>
    <row r="98" spans="1:13">
      <c r="A98" s="8">
        <v>97</v>
      </c>
      <c r="B98" s="9">
        <v>37560.387999999999</v>
      </c>
      <c r="C98" s="9">
        <v>276935.59999999998</v>
      </c>
      <c r="D98" s="9">
        <v>4373108</v>
      </c>
      <c r="E98" s="9">
        <v>9411968</v>
      </c>
      <c r="F98" s="9">
        <v>1028398.2</v>
      </c>
      <c r="G98" s="9"/>
      <c r="I98">
        <v>28406</v>
      </c>
      <c r="J98">
        <v>196261</v>
      </c>
      <c r="K98">
        <v>3155471</v>
      </c>
      <c r="L98">
        <v>6405926</v>
      </c>
      <c r="M98">
        <v>661126</v>
      </c>
    </row>
    <row r="99" spans="1:13">
      <c r="A99" s="8">
        <v>98</v>
      </c>
      <c r="B99" s="9">
        <v>43665.116000000002</v>
      </c>
      <c r="C99" s="9">
        <v>284332.40000000002</v>
      </c>
      <c r="D99" s="9">
        <v>4210866</v>
      </c>
      <c r="E99" s="9">
        <v>9275259</v>
      </c>
      <c r="F99" s="9">
        <v>918700.1</v>
      </c>
      <c r="G99" s="9"/>
      <c r="I99">
        <v>32810</v>
      </c>
      <c r="J99">
        <v>202775</v>
      </c>
      <c r="K99">
        <v>3053313</v>
      </c>
      <c r="L99">
        <v>6468180</v>
      </c>
      <c r="M99">
        <v>614901</v>
      </c>
    </row>
    <row r="100" spans="1:13">
      <c r="A100" s="8">
        <v>99</v>
      </c>
      <c r="B100" s="9">
        <v>44810.409</v>
      </c>
      <c r="C100" s="9">
        <v>273546.7</v>
      </c>
      <c r="D100" s="9">
        <v>4203004</v>
      </c>
      <c r="E100" s="9">
        <v>9372364</v>
      </c>
      <c r="F100" s="9">
        <v>864004.2</v>
      </c>
      <c r="G100" s="9"/>
      <c r="I100">
        <v>32191</v>
      </c>
      <c r="J100">
        <v>189811</v>
      </c>
      <c r="K100">
        <v>3088396</v>
      </c>
      <c r="L100">
        <v>6606058</v>
      </c>
      <c r="M100">
        <v>592611</v>
      </c>
    </row>
    <row r="101" spans="1:13">
      <c r="A101" s="8">
        <v>100</v>
      </c>
      <c r="B101" s="9">
        <v>48218.404000000002</v>
      </c>
      <c r="C101" s="9">
        <v>252860.3</v>
      </c>
      <c r="D101" s="9">
        <v>4218516</v>
      </c>
      <c r="E101" s="9">
        <v>9566518</v>
      </c>
      <c r="F101" s="9">
        <v>919299.4</v>
      </c>
      <c r="G101" s="9"/>
      <c r="I101">
        <v>35268</v>
      </c>
      <c r="J101">
        <v>172301</v>
      </c>
      <c r="K101">
        <v>3105990</v>
      </c>
      <c r="L101">
        <v>6771251</v>
      </c>
      <c r="M101">
        <v>664064</v>
      </c>
    </row>
    <row r="102" spans="1:13">
      <c r="A102" s="8">
        <v>101</v>
      </c>
      <c r="B102" s="9">
        <v>53871.328999999998</v>
      </c>
      <c r="C102" s="9">
        <v>238337.2</v>
      </c>
      <c r="D102" s="9">
        <v>4288765</v>
      </c>
      <c r="E102" s="9">
        <v>9321332</v>
      </c>
      <c r="F102" s="9">
        <v>946674.2</v>
      </c>
      <c r="G102" s="9"/>
      <c r="I102">
        <v>39936</v>
      </c>
      <c r="J102">
        <v>163870</v>
      </c>
      <c r="K102">
        <v>3172132</v>
      </c>
      <c r="L102">
        <v>6468159</v>
      </c>
      <c r="M102">
        <v>675104</v>
      </c>
    </row>
    <row r="103" spans="1:13">
      <c r="A103" s="8">
        <v>102</v>
      </c>
      <c r="B103" s="9">
        <v>54828.048999999999</v>
      </c>
      <c r="C103" s="9">
        <v>245235.20000000001</v>
      </c>
      <c r="D103" s="9">
        <v>4488285</v>
      </c>
      <c r="E103" s="9">
        <v>9686693</v>
      </c>
      <c r="F103" s="9">
        <v>1000147</v>
      </c>
      <c r="G103" s="9"/>
      <c r="I103">
        <v>39259</v>
      </c>
      <c r="J103">
        <v>175045</v>
      </c>
      <c r="K103">
        <v>3353058</v>
      </c>
      <c r="L103">
        <v>6906646</v>
      </c>
      <c r="M103">
        <v>720490</v>
      </c>
    </row>
    <row r="104" spans="1:13">
      <c r="A104" s="8">
        <v>103</v>
      </c>
      <c r="B104" s="9">
        <v>59226.546000000002</v>
      </c>
      <c r="C104" s="9">
        <v>257619.6</v>
      </c>
      <c r="D104" s="9">
        <v>4686713</v>
      </c>
      <c r="E104" s="9">
        <v>10112292</v>
      </c>
      <c r="F104" s="9">
        <v>1031835.4</v>
      </c>
      <c r="G104" s="9"/>
      <c r="I104">
        <v>43381</v>
      </c>
      <c r="J104">
        <v>185398</v>
      </c>
      <c r="K104">
        <v>3498673</v>
      </c>
      <c r="L104">
        <v>7223278</v>
      </c>
      <c r="M104">
        <v>736382</v>
      </c>
    </row>
    <row r="105" spans="1:13">
      <c r="A105" s="8">
        <v>104</v>
      </c>
      <c r="B105" s="9">
        <v>58627.73</v>
      </c>
      <c r="C105" s="9">
        <v>276736.8</v>
      </c>
      <c r="D105" s="9">
        <v>4957778</v>
      </c>
      <c r="E105" s="9">
        <v>9855874</v>
      </c>
      <c r="F105" s="9">
        <v>939445.4</v>
      </c>
      <c r="G105" s="9"/>
      <c r="I105">
        <v>41511</v>
      </c>
      <c r="J105">
        <v>200868</v>
      </c>
      <c r="K105">
        <v>3717215</v>
      </c>
      <c r="L105">
        <v>6839926</v>
      </c>
      <c r="M105">
        <v>634631</v>
      </c>
    </row>
    <row r="106" spans="1:13">
      <c r="A106" s="8">
        <v>105</v>
      </c>
      <c r="B106" s="9">
        <v>51537.67</v>
      </c>
      <c r="C106" s="9">
        <v>286630.8</v>
      </c>
      <c r="D106" s="9">
        <v>4948311</v>
      </c>
      <c r="E106" s="9">
        <v>9639007</v>
      </c>
      <c r="F106" s="9">
        <v>677053.5</v>
      </c>
      <c r="G106" s="9"/>
      <c r="I106">
        <v>34594</v>
      </c>
      <c r="J106">
        <v>205132</v>
      </c>
      <c r="K106">
        <v>3635997</v>
      </c>
      <c r="L106">
        <v>6699535</v>
      </c>
      <c r="M106">
        <v>399532</v>
      </c>
    </row>
    <row r="107" spans="1:13">
      <c r="A107" s="8">
        <v>106</v>
      </c>
      <c r="B107" s="9">
        <v>48056.612000000001</v>
      </c>
      <c r="C107" s="9">
        <v>292884.59999999998</v>
      </c>
      <c r="D107" s="9">
        <v>5195079</v>
      </c>
      <c r="E107" s="9">
        <v>9447126</v>
      </c>
      <c r="F107" s="9">
        <v>588173.4</v>
      </c>
      <c r="G107" s="9"/>
      <c r="I107">
        <v>33162</v>
      </c>
      <c r="J107">
        <v>208472</v>
      </c>
      <c r="K107">
        <v>3885271</v>
      </c>
      <c r="L107">
        <v>6572334</v>
      </c>
      <c r="M107">
        <v>388165</v>
      </c>
    </row>
    <row r="108" spans="1:13">
      <c r="A108" s="8">
        <v>107</v>
      </c>
      <c r="B108" s="9">
        <v>46457.571000000004</v>
      </c>
      <c r="C108" s="9">
        <v>279608.3</v>
      </c>
      <c r="D108" s="9">
        <v>5061776</v>
      </c>
      <c r="E108" s="9">
        <v>10089563</v>
      </c>
      <c r="F108" s="9">
        <v>536589.30000000005</v>
      </c>
      <c r="G108" s="9"/>
      <c r="I108">
        <v>32569</v>
      </c>
      <c r="J108">
        <v>193354</v>
      </c>
      <c r="K108">
        <v>3686649</v>
      </c>
      <c r="L108">
        <v>7271998</v>
      </c>
      <c r="M108">
        <v>362837</v>
      </c>
    </row>
    <row r="109" spans="1:13">
      <c r="A109" s="8">
        <v>108</v>
      </c>
      <c r="B109" s="9">
        <v>43632.440999999999</v>
      </c>
      <c r="C109" s="9">
        <v>277630.5</v>
      </c>
      <c r="D109" s="9">
        <v>4889561</v>
      </c>
      <c r="E109" s="9">
        <v>10119822</v>
      </c>
      <c r="F109" s="9">
        <v>565422.80000000005</v>
      </c>
      <c r="G109" s="9"/>
      <c r="I109">
        <v>30206</v>
      </c>
      <c r="J109">
        <v>195286</v>
      </c>
      <c r="K109">
        <v>3549719</v>
      </c>
      <c r="L109">
        <v>7110653</v>
      </c>
      <c r="M109">
        <v>406909</v>
      </c>
    </row>
    <row r="110" spans="1:13">
      <c r="A110" s="8">
        <v>109</v>
      </c>
      <c r="B110" s="9">
        <v>42368.966</v>
      </c>
      <c r="C110" s="9">
        <v>272185</v>
      </c>
      <c r="D110" s="9">
        <v>4845127</v>
      </c>
      <c r="E110" s="9">
        <v>10826248</v>
      </c>
      <c r="F110" s="9">
        <v>684361.5</v>
      </c>
      <c r="G110" s="9"/>
      <c r="I110">
        <v>29759</v>
      </c>
      <c r="J110">
        <v>190423</v>
      </c>
      <c r="K110">
        <v>3550870</v>
      </c>
      <c r="L110">
        <v>7808055</v>
      </c>
      <c r="M110">
        <v>517330</v>
      </c>
    </row>
    <row r="111" spans="1:13">
      <c r="A111" s="8">
        <v>110</v>
      </c>
      <c r="B111" s="9">
        <v>43548.815999999999</v>
      </c>
      <c r="C111" s="9">
        <v>282903.3</v>
      </c>
      <c r="D111" s="9">
        <v>4883381</v>
      </c>
      <c r="E111" s="9">
        <v>11336071</v>
      </c>
      <c r="F111" s="9">
        <v>643720.19999999995</v>
      </c>
      <c r="G111" s="9"/>
      <c r="I111">
        <v>31304</v>
      </c>
      <c r="J111">
        <v>202745</v>
      </c>
      <c r="K111">
        <v>3600886</v>
      </c>
      <c r="L111">
        <v>8107189</v>
      </c>
      <c r="M111">
        <v>441553</v>
      </c>
    </row>
    <row r="112" spans="1:13">
      <c r="A112" s="8">
        <v>111</v>
      </c>
      <c r="B112" s="9">
        <v>42276.798000000003</v>
      </c>
      <c r="C112" s="9">
        <v>261793.9</v>
      </c>
      <c r="D112" s="9">
        <v>4883457</v>
      </c>
      <c r="E112" s="9">
        <v>10392538</v>
      </c>
      <c r="F112" s="9">
        <v>573209.4</v>
      </c>
      <c r="G112" s="9"/>
      <c r="I112">
        <v>29691</v>
      </c>
      <c r="J112">
        <v>178479</v>
      </c>
      <c r="K112">
        <v>3590836</v>
      </c>
      <c r="L112">
        <v>7011604</v>
      </c>
      <c r="M112">
        <v>383048</v>
      </c>
    </row>
    <row r="113" spans="1:13">
      <c r="A113" s="8">
        <v>112</v>
      </c>
      <c r="B113" s="9">
        <v>47514.178999999996</v>
      </c>
      <c r="C113" s="9">
        <v>246124.1</v>
      </c>
      <c r="D113" s="9">
        <v>4833338</v>
      </c>
      <c r="E113" s="9">
        <v>10191391</v>
      </c>
      <c r="F113" s="9">
        <v>547963.80000000005</v>
      </c>
      <c r="G113" s="9"/>
      <c r="I113">
        <v>35296</v>
      </c>
      <c r="J113">
        <v>169026</v>
      </c>
      <c r="K113">
        <v>3540697</v>
      </c>
      <c r="L113">
        <v>7091861</v>
      </c>
      <c r="M113">
        <v>378632</v>
      </c>
    </row>
    <row r="114" spans="1:13">
      <c r="A114" s="8">
        <v>113</v>
      </c>
      <c r="B114" s="9">
        <v>45377.805</v>
      </c>
      <c r="C114" s="9">
        <v>246797.4</v>
      </c>
      <c r="D114" s="9">
        <v>4756746</v>
      </c>
      <c r="E114" s="9">
        <v>10180787</v>
      </c>
      <c r="F114" s="9">
        <v>577104.9</v>
      </c>
      <c r="G114" s="9"/>
      <c r="I114">
        <v>31646</v>
      </c>
      <c r="J114">
        <v>174314</v>
      </c>
      <c r="K114">
        <v>3477371</v>
      </c>
      <c r="L114">
        <v>7141249</v>
      </c>
      <c r="M114">
        <v>415231</v>
      </c>
    </row>
    <row r="115" spans="1:13">
      <c r="A115" s="8">
        <v>114</v>
      </c>
      <c r="B115" s="9">
        <v>43184.383999999998</v>
      </c>
      <c r="C115" s="9">
        <v>242346.7</v>
      </c>
      <c r="D115" s="9">
        <v>4696390</v>
      </c>
      <c r="E115" s="9">
        <v>10116705</v>
      </c>
      <c r="F115" s="9">
        <v>615307.5</v>
      </c>
      <c r="G115" s="9"/>
      <c r="I115">
        <v>30070</v>
      </c>
      <c r="J115">
        <v>169665</v>
      </c>
      <c r="K115">
        <v>3437289</v>
      </c>
      <c r="L115">
        <v>7080329</v>
      </c>
      <c r="M115">
        <v>444825</v>
      </c>
    </row>
    <row r="116" spans="1:13">
      <c r="A116" s="8">
        <v>115</v>
      </c>
      <c r="B116" s="9">
        <v>41010.474999999999</v>
      </c>
      <c r="C116" s="9">
        <v>222128</v>
      </c>
      <c r="D116" s="9">
        <v>4597610</v>
      </c>
      <c r="E116" s="9">
        <v>9699435</v>
      </c>
      <c r="F116" s="9">
        <v>491969</v>
      </c>
      <c r="G116" s="9"/>
      <c r="I116">
        <v>28530</v>
      </c>
      <c r="J116">
        <v>150757</v>
      </c>
      <c r="K116">
        <v>3354485</v>
      </c>
      <c r="L116">
        <v>6682171</v>
      </c>
      <c r="M116">
        <v>310201</v>
      </c>
    </row>
    <row r="117" spans="1:13">
      <c r="A117" s="8">
        <v>116</v>
      </c>
      <c r="B117" s="9">
        <v>35369.205999999998</v>
      </c>
      <c r="C117" s="9">
        <v>216429.6</v>
      </c>
      <c r="D117" s="9">
        <v>4690751</v>
      </c>
      <c r="E117" s="9">
        <v>9971743</v>
      </c>
      <c r="F117" s="9">
        <v>443174.5</v>
      </c>
      <c r="G117" s="9"/>
      <c r="I117">
        <v>23517</v>
      </c>
      <c r="J117">
        <v>151013</v>
      </c>
      <c r="K117">
        <v>3473773</v>
      </c>
      <c r="L117">
        <v>7078928</v>
      </c>
      <c r="M117">
        <v>297842</v>
      </c>
    </row>
    <row r="118" spans="1:13">
      <c r="A118" s="8">
        <v>117</v>
      </c>
      <c r="B118" s="9">
        <v>39438.855000000003</v>
      </c>
      <c r="C118" s="9">
        <v>220565.4</v>
      </c>
      <c r="D118" s="9">
        <v>4966530</v>
      </c>
      <c r="E118" s="9">
        <v>10844505</v>
      </c>
      <c r="F118" s="9">
        <v>492183.2</v>
      </c>
      <c r="G118" s="9"/>
      <c r="I118">
        <v>29217</v>
      </c>
      <c r="J118">
        <v>156827</v>
      </c>
      <c r="K118">
        <v>3724898</v>
      </c>
      <c r="L118">
        <v>7870476</v>
      </c>
      <c r="M118">
        <v>361265</v>
      </c>
    </row>
    <row r="119" spans="1:13">
      <c r="A119" s="8">
        <v>118</v>
      </c>
      <c r="B119" s="9">
        <v>36303.000999999997</v>
      </c>
      <c r="C119" s="9">
        <v>213535.4</v>
      </c>
      <c r="D119" s="9">
        <v>4585459</v>
      </c>
      <c r="E119" s="9">
        <v>10110149</v>
      </c>
      <c r="F119" s="9">
        <v>519212.79999999999</v>
      </c>
      <c r="G119" s="9"/>
      <c r="I119">
        <v>24905</v>
      </c>
      <c r="J119">
        <v>148579</v>
      </c>
      <c r="K119">
        <v>3270829</v>
      </c>
      <c r="L119">
        <v>6875822</v>
      </c>
      <c r="M119">
        <v>373817</v>
      </c>
    </row>
    <row r="120" spans="1:13">
      <c r="A120" s="8">
        <v>119</v>
      </c>
      <c r="B120" s="9">
        <v>38578.726000000002</v>
      </c>
      <c r="C120" s="9">
        <v>260774</v>
      </c>
      <c r="D120" s="9">
        <v>4370200</v>
      </c>
      <c r="E120" s="9">
        <v>9431832</v>
      </c>
      <c r="F120" s="9">
        <v>532428.6</v>
      </c>
      <c r="G120" s="9"/>
      <c r="I120">
        <v>28087</v>
      </c>
      <c r="J120">
        <v>197888</v>
      </c>
      <c r="K120">
        <v>3156438</v>
      </c>
      <c r="L120">
        <v>6416524</v>
      </c>
      <c r="M120">
        <v>379048</v>
      </c>
    </row>
    <row r="121" spans="1:13">
      <c r="A121" s="8">
        <v>120</v>
      </c>
      <c r="B121" s="9">
        <v>35304.42</v>
      </c>
      <c r="C121" s="9">
        <v>388086.8</v>
      </c>
      <c r="D121" s="9">
        <v>4383597</v>
      </c>
      <c r="E121" s="9">
        <v>9678368</v>
      </c>
      <c r="F121" s="9">
        <v>526195.69999999995</v>
      </c>
      <c r="G121" s="9"/>
      <c r="I121">
        <v>24155</v>
      </c>
      <c r="J121">
        <v>311289</v>
      </c>
      <c r="K121">
        <v>3226814</v>
      </c>
      <c r="L121">
        <v>6865365</v>
      </c>
      <c r="M121">
        <v>368911</v>
      </c>
    </row>
    <row r="122" spans="1:13">
      <c r="A122" s="8">
        <v>121</v>
      </c>
      <c r="B122" s="9">
        <v>39192.131999999998</v>
      </c>
      <c r="C122" s="9">
        <v>369339.3</v>
      </c>
      <c r="D122" s="9">
        <v>4284339</v>
      </c>
      <c r="E122" s="9">
        <v>9581563</v>
      </c>
      <c r="F122" s="9">
        <v>611200.5</v>
      </c>
      <c r="G122" s="9"/>
      <c r="I122">
        <v>28989</v>
      </c>
      <c r="J122">
        <v>255048</v>
      </c>
      <c r="K122">
        <v>3124010</v>
      </c>
      <c r="L122">
        <v>6695031</v>
      </c>
      <c r="M122">
        <v>455757</v>
      </c>
    </row>
    <row r="123" spans="1:13">
      <c r="A123" s="8">
        <v>122</v>
      </c>
      <c r="B123" s="9">
        <v>42796.697</v>
      </c>
      <c r="C123" s="9">
        <v>463382.2</v>
      </c>
      <c r="D123" s="9">
        <v>4361191</v>
      </c>
      <c r="E123" s="9">
        <v>9054539</v>
      </c>
      <c r="F123" s="9">
        <v>619190.69999999995</v>
      </c>
      <c r="G123" s="9"/>
      <c r="I123">
        <v>31470</v>
      </c>
      <c r="J123">
        <v>354612</v>
      </c>
      <c r="K123">
        <v>3227135</v>
      </c>
      <c r="L123">
        <v>6196879</v>
      </c>
      <c r="M123">
        <v>438636</v>
      </c>
    </row>
    <row r="124" spans="1:13">
      <c r="A124" s="8">
        <v>123</v>
      </c>
      <c r="B124" s="9">
        <v>43647.432000000001</v>
      </c>
      <c r="C124" s="9">
        <v>464818.8</v>
      </c>
      <c r="D124" s="9">
        <v>4197786</v>
      </c>
      <c r="E124" s="9">
        <v>9367749</v>
      </c>
      <c r="F124" s="9">
        <v>644707.1</v>
      </c>
      <c r="G124" s="9"/>
      <c r="I124">
        <v>31279</v>
      </c>
      <c r="J124">
        <v>328353</v>
      </c>
      <c r="K124">
        <v>3043388</v>
      </c>
      <c r="L124">
        <v>6667272</v>
      </c>
      <c r="M124">
        <v>461792</v>
      </c>
    </row>
    <row r="125" spans="1:13">
      <c r="A125" s="8">
        <v>124</v>
      </c>
      <c r="B125" s="9">
        <v>46980.298000000003</v>
      </c>
      <c r="C125" s="9">
        <v>456734.9</v>
      </c>
      <c r="D125" s="9">
        <v>4330397</v>
      </c>
      <c r="E125" s="9">
        <v>10165265</v>
      </c>
      <c r="F125" s="9">
        <v>710497.9</v>
      </c>
      <c r="G125" s="9"/>
      <c r="I125">
        <v>34366</v>
      </c>
      <c r="J125">
        <v>319846</v>
      </c>
      <c r="K125">
        <v>3219252</v>
      </c>
      <c r="L125">
        <v>7371374</v>
      </c>
      <c r="M125">
        <v>520045</v>
      </c>
    </row>
    <row r="126" spans="1:13">
      <c r="A126" s="8">
        <v>125</v>
      </c>
      <c r="B126" s="9">
        <v>43558.510999999999</v>
      </c>
      <c r="C126" s="9">
        <v>481614.1</v>
      </c>
      <c r="D126" s="9">
        <v>4063371</v>
      </c>
      <c r="E126" s="9">
        <v>9723359</v>
      </c>
      <c r="F126" s="9">
        <v>708992.2</v>
      </c>
      <c r="G126" s="9"/>
      <c r="I126">
        <v>29981</v>
      </c>
      <c r="J126">
        <v>347106</v>
      </c>
      <c r="K126">
        <v>2917124</v>
      </c>
      <c r="L126">
        <v>6691613</v>
      </c>
      <c r="M126">
        <v>499104</v>
      </c>
    </row>
    <row r="127" spans="1:13">
      <c r="A127" s="8">
        <v>126</v>
      </c>
      <c r="B127" s="9">
        <v>38876.6</v>
      </c>
      <c r="C127" s="9">
        <v>495195.1</v>
      </c>
      <c r="D127" s="9">
        <v>3918936</v>
      </c>
      <c r="E127" s="9">
        <v>9288838</v>
      </c>
      <c r="F127" s="9">
        <v>722755.3</v>
      </c>
      <c r="G127" s="9"/>
      <c r="I127">
        <v>26288</v>
      </c>
      <c r="J127">
        <v>353360</v>
      </c>
      <c r="K127">
        <v>2843370</v>
      </c>
      <c r="L127">
        <v>6388888</v>
      </c>
      <c r="M127">
        <v>513312</v>
      </c>
    </row>
    <row r="128" spans="1:13">
      <c r="A128" s="8">
        <v>127</v>
      </c>
      <c r="B128" s="9">
        <v>34752.506999999998</v>
      </c>
      <c r="C128" s="9">
        <v>513270.7</v>
      </c>
      <c r="D128" s="9">
        <v>3933004</v>
      </c>
      <c r="E128" s="9">
        <v>9111003</v>
      </c>
      <c r="F128" s="9">
        <v>715349.1</v>
      </c>
      <c r="G128" s="9"/>
      <c r="I128">
        <v>23517</v>
      </c>
      <c r="J128">
        <v>367436</v>
      </c>
      <c r="K128">
        <v>2895670</v>
      </c>
      <c r="L128">
        <v>6340647</v>
      </c>
      <c r="M128">
        <v>501840</v>
      </c>
    </row>
    <row r="129" spans="1:13">
      <c r="A129" s="8">
        <v>128</v>
      </c>
      <c r="B129" s="9">
        <v>25490.626</v>
      </c>
      <c r="C129" s="9">
        <v>488194.9</v>
      </c>
      <c r="D129" s="9">
        <v>3757014</v>
      </c>
      <c r="E129" s="9">
        <v>8887249</v>
      </c>
      <c r="F129" s="9">
        <v>708825.3</v>
      </c>
      <c r="G129" s="9"/>
      <c r="I129">
        <v>15447</v>
      </c>
      <c r="J129">
        <v>337037</v>
      </c>
      <c r="K129">
        <v>2715956</v>
      </c>
      <c r="L129">
        <v>6169932</v>
      </c>
      <c r="M129">
        <v>497504</v>
      </c>
    </row>
    <row r="130" spans="1:13">
      <c r="A130" s="8">
        <v>129</v>
      </c>
      <c r="B130" s="9">
        <v>18429.901999999998</v>
      </c>
      <c r="C130" s="9">
        <v>518569.1</v>
      </c>
      <c r="D130" s="9">
        <v>3840586</v>
      </c>
      <c r="E130" s="9">
        <v>8577735</v>
      </c>
      <c r="F130" s="9">
        <v>774593</v>
      </c>
      <c r="G130" s="9"/>
      <c r="I130">
        <v>11063</v>
      </c>
      <c r="J130">
        <v>374796</v>
      </c>
      <c r="K130">
        <v>2846112</v>
      </c>
      <c r="L130">
        <v>5927151</v>
      </c>
      <c r="M130">
        <v>565199</v>
      </c>
    </row>
    <row r="131" spans="1:13">
      <c r="A131" s="8">
        <v>130</v>
      </c>
      <c r="B131" s="9">
        <v>12645.322</v>
      </c>
      <c r="C131" s="9">
        <v>483601.3</v>
      </c>
      <c r="D131" s="9">
        <v>3784615</v>
      </c>
      <c r="E131" s="9">
        <v>8861446</v>
      </c>
      <c r="F131" s="9">
        <v>878826.5</v>
      </c>
      <c r="G131" s="9"/>
      <c r="I131">
        <v>7319</v>
      </c>
      <c r="J131">
        <v>330883</v>
      </c>
      <c r="K131">
        <v>2768020</v>
      </c>
      <c r="L131">
        <v>6303174</v>
      </c>
      <c r="M131">
        <v>650004</v>
      </c>
    </row>
    <row r="132" spans="1:13">
      <c r="A132" s="8">
        <v>131</v>
      </c>
      <c r="B132" s="9">
        <v>16637.553</v>
      </c>
      <c r="C132" s="9">
        <v>456944.3</v>
      </c>
      <c r="D132" s="9">
        <v>3719533</v>
      </c>
      <c r="E132" s="9">
        <v>9033024</v>
      </c>
      <c r="F132" s="9">
        <v>883352.1</v>
      </c>
      <c r="G132" s="9"/>
      <c r="I132">
        <v>12983</v>
      </c>
      <c r="J132">
        <v>314524</v>
      </c>
      <c r="K132">
        <v>2717753</v>
      </c>
      <c r="L132">
        <v>6390136</v>
      </c>
      <c r="M132">
        <v>623738</v>
      </c>
    </row>
    <row r="133" spans="1:13">
      <c r="A133" s="8">
        <v>132</v>
      </c>
      <c r="B133" s="9">
        <v>34757.326000000001</v>
      </c>
      <c r="C133" s="9">
        <v>398009.8</v>
      </c>
      <c r="D133" s="9">
        <v>3907700</v>
      </c>
      <c r="E133" s="9">
        <v>8919468</v>
      </c>
      <c r="F133" s="9">
        <v>848630</v>
      </c>
      <c r="G133" s="9"/>
      <c r="I133">
        <v>29949</v>
      </c>
      <c r="J133">
        <v>263440</v>
      </c>
      <c r="K133">
        <v>2923147</v>
      </c>
      <c r="L133">
        <v>6225407</v>
      </c>
      <c r="M133">
        <v>587679</v>
      </c>
    </row>
    <row r="134" spans="1:13">
      <c r="A134" s="8">
        <v>133</v>
      </c>
      <c r="B134" s="9">
        <v>63533.019</v>
      </c>
      <c r="C134" s="9">
        <v>353393.7</v>
      </c>
      <c r="D134" s="9">
        <v>3982598</v>
      </c>
      <c r="E134" s="9">
        <v>8873627</v>
      </c>
      <c r="F134" s="9">
        <v>783438.8</v>
      </c>
      <c r="G134" s="9"/>
      <c r="I134">
        <v>53488</v>
      </c>
      <c r="J134">
        <v>236180</v>
      </c>
      <c r="K134">
        <v>2948238</v>
      </c>
      <c r="L134">
        <v>6213434</v>
      </c>
      <c r="M134">
        <v>532745</v>
      </c>
    </row>
    <row r="135" spans="1:13">
      <c r="A135" s="8">
        <v>134</v>
      </c>
      <c r="B135" s="9">
        <v>72692.320000000007</v>
      </c>
      <c r="C135" s="9">
        <v>339254.2</v>
      </c>
      <c r="D135" s="9">
        <v>3929937</v>
      </c>
      <c r="E135" s="9">
        <v>8695197</v>
      </c>
      <c r="F135" s="9">
        <v>841057.6</v>
      </c>
      <c r="G135" s="9"/>
      <c r="I135">
        <v>54331</v>
      </c>
      <c r="J135">
        <v>235180</v>
      </c>
      <c r="K135">
        <v>2875751</v>
      </c>
      <c r="L135">
        <v>6048676</v>
      </c>
      <c r="M135">
        <v>609622</v>
      </c>
    </row>
    <row r="136" spans="1:13">
      <c r="A136" s="8">
        <v>135</v>
      </c>
      <c r="B136" s="9">
        <v>68707.398000000001</v>
      </c>
      <c r="C136" s="9">
        <v>323497.2</v>
      </c>
      <c r="D136" s="9">
        <v>3785476</v>
      </c>
      <c r="E136" s="9">
        <v>8764773</v>
      </c>
      <c r="F136" s="9">
        <v>860630.8</v>
      </c>
      <c r="G136" s="9"/>
      <c r="I136">
        <v>47699</v>
      </c>
      <c r="J136">
        <v>223587</v>
      </c>
      <c r="K136">
        <v>2745230</v>
      </c>
      <c r="L136">
        <v>6171468</v>
      </c>
      <c r="M136">
        <v>612174</v>
      </c>
    </row>
    <row r="137" spans="1:13">
      <c r="A137" s="8">
        <v>136</v>
      </c>
      <c r="B137" s="9">
        <v>70019.737999999998</v>
      </c>
      <c r="C137" s="9">
        <v>306449.7</v>
      </c>
      <c r="D137" s="9">
        <v>3675790</v>
      </c>
      <c r="E137" s="9">
        <v>8444504</v>
      </c>
      <c r="F137" s="9">
        <v>911258.9</v>
      </c>
      <c r="G137" s="9"/>
      <c r="I137">
        <v>50163</v>
      </c>
      <c r="J137">
        <v>211180</v>
      </c>
      <c r="K137">
        <v>2673782</v>
      </c>
      <c r="L137">
        <v>5830448</v>
      </c>
      <c r="M137">
        <v>657020</v>
      </c>
    </row>
    <row r="138" spans="1:13">
      <c r="A138" s="8">
        <v>137</v>
      </c>
      <c r="B138" s="9">
        <v>80918.009999999995</v>
      </c>
      <c r="C138" s="9">
        <v>282101.3</v>
      </c>
      <c r="D138" s="9">
        <v>3698007</v>
      </c>
      <c r="E138" s="9">
        <v>9116532</v>
      </c>
      <c r="F138" s="9">
        <v>1069306</v>
      </c>
      <c r="G138" s="9"/>
      <c r="I138">
        <v>60682</v>
      </c>
      <c r="J138">
        <v>191852</v>
      </c>
      <c r="K138">
        <v>2725033</v>
      </c>
      <c r="L138">
        <v>6597995</v>
      </c>
      <c r="M138">
        <v>800111</v>
      </c>
    </row>
    <row r="139" spans="1:13">
      <c r="A139" s="8">
        <v>138</v>
      </c>
      <c r="B139" s="9">
        <v>83926.657999999996</v>
      </c>
      <c r="C139" s="9">
        <v>348930.7</v>
      </c>
      <c r="D139" s="9">
        <v>3931789</v>
      </c>
      <c r="E139" s="9">
        <v>9780697</v>
      </c>
      <c r="F139" s="9">
        <v>953524.6</v>
      </c>
      <c r="G139" s="9"/>
      <c r="I139">
        <v>60541</v>
      </c>
      <c r="J139">
        <v>265852</v>
      </c>
      <c r="K139">
        <v>2952934</v>
      </c>
      <c r="L139">
        <v>7061731</v>
      </c>
      <c r="M139">
        <v>637641</v>
      </c>
    </row>
    <row r="140" spans="1:13">
      <c r="A140" s="8">
        <v>139</v>
      </c>
      <c r="B140" s="9">
        <v>111197.171</v>
      </c>
      <c r="C140" s="9">
        <v>374265.9</v>
      </c>
      <c r="D140" s="9">
        <v>3790009</v>
      </c>
      <c r="E140" s="9">
        <v>9501598</v>
      </c>
      <c r="F140" s="9">
        <v>941520.7</v>
      </c>
      <c r="G140" s="9"/>
      <c r="I140">
        <v>86942</v>
      </c>
      <c r="J140">
        <v>271506</v>
      </c>
      <c r="K140">
        <v>2749273</v>
      </c>
      <c r="L140">
        <v>6584547</v>
      </c>
      <c r="M140">
        <v>659840</v>
      </c>
    </row>
    <row r="141" spans="1:13">
      <c r="A141" s="8">
        <v>140</v>
      </c>
      <c r="B141" s="9">
        <v>100822.46799999999</v>
      </c>
      <c r="C141" s="9">
        <v>393488.1</v>
      </c>
      <c r="D141" s="9">
        <v>3726671</v>
      </c>
      <c r="E141" s="9">
        <v>9043813</v>
      </c>
      <c r="F141" s="9">
        <v>780911.6</v>
      </c>
      <c r="G141" s="9"/>
      <c r="I141">
        <v>68686</v>
      </c>
      <c r="J141">
        <v>283267</v>
      </c>
      <c r="K141">
        <v>2723463</v>
      </c>
      <c r="L141">
        <v>6210002</v>
      </c>
      <c r="M141">
        <v>502777</v>
      </c>
    </row>
    <row r="142" spans="1:13">
      <c r="A142" s="8">
        <v>141</v>
      </c>
      <c r="B142" s="9">
        <v>77866.133000000002</v>
      </c>
      <c r="C142" s="9">
        <v>410400</v>
      </c>
      <c r="D142" s="9">
        <v>3583390</v>
      </c>
      <c r="E142" s="9">
        <v>8630644</v>
      </c>
      <c r="F142" s="9">
        <v>759477.1</v>
      </c>
      <c r="G142" s="9"/>
      <c r="I142">
        <v>48728</v>
      </c>
      <c r="J142">
        <v>294518</v>
      </c>
      <c r="K142">
        <v>2596948</v>
      </c>
      <c r="L142">
        <v>5933366</v>
      </c>
      <c r="M142">
        <v>528788</v>
      </c>
    </row>
    <row r="143" spans="1:13">
      <c r="A143" s="8">
        <v>142</v>
      </c>
      <c r="B143" s="9">
        <v>64702.652000000002</v>
      </c>
      <c r="C143" s="9">
        <v>422676.6</v>
      </c>
      <c r="D143" s="9">
        <v>3520615</v>
      </c>
      <c r="E143" s="9">
        <v>8396593</v>
      </c>
      <c r="F143" s="9">
        <v>789718.1</v>
      </c>
      <c r="G143" s="9"/>
      <c r="I143">
        <v>42199</v>
      </c>
      <c r="J143">
        <v>301814</v>
      </c>
      <c r="K143">
        <v>2572099</v>
      </c>
      <c r="L143">
        <v>5822541</v>
      </c>
      <c r="M143">
        <v>565361</v>
      </c>
    </row>
    <row r="144" spans="1:13">
      <c r="A144" s="8">
        <v>143</v>
      </c>
      <c r="B144" s="9">
        <v>70521.349000000002</v>
      </c>
      <c r="C144" s="9">
        <v>412959</v>
      </c>
      <c r="D144" s="9">
        <v>3425365</v>
      </c>
      <c r="E144" s="9">
        <v>8056063</v>
      </c>
      <c r="F144" s="9">
        <v>700112.6</v>
      </c>
      <c r="G144" s="9"/>
      <c r="I144">
        <v>51822</v>
      </c>
      <c r="J144">
        <v>288481</v>
      </c>
      <c r="K144">
        <v>2493465</v>
      </c>
      <c r="L144">
        <v>5551815</v>
      </c>
      <c r="M144">
        <v>466822</v>
      </c>
    </row>
    <row r="145" spans="1:13">
      <c r="A145" s="8">
        <v>144</v>
      </c>
      <c r="B145" s="9">
        <v>72922.978000000003</v>
      </c>
      <c r="C145" s="9">
        <v>347700.2</v>
      </c>
      <c r="D145" s="9">
        <v>3395537</v>
      </c>
      <c r="E145" s="9">
        <v>8533177</v>
      </c>
      <c r="F145" s="9">
        <v>574703.19999999995</v>
      </c>
      <c r="G145" s="9"/>
      <c r="I145">
        <v>52542</v>
      </c>
      <c r="J145">
        <v>226084</v>
      </c>
      <c r="K145">
        <v>2488850</v>
      </c>
      <c r="L145">
        <v>6130491</v>
      </c>
      <c r="M145">
        <v>367883</v>
      </c>
    </row>
    <row r="146" spans="1:13">
      <c r="A146" s="8">
        <v>145</v>
      </c>
      <c r="B146" s="9">
        <v>77651.058999999994</v>
      </c>
      <c r="C146" s="9">
        <v>340751.5</v>
      </c>
      <c r="D146" s="9">
        <v>3455660</v>
      </c>
      <c r="E146" s="9">
        <v>8963614</v>
      </c>
      <c r="F146" s="9">
        <v>561407.1</v>
      </c>
      <c r="G146" s="9"/>
      <c r="I146">
        <v>56576</v>
      </c>
      <c r="J146">
        <v>238354</v>
      </c>
      <c r="K146">
        <v>2556868</v>
      </c>
      <c r="L146">
        <v>6418631</v>
      </c>
      <c r="M146">
        <v>391634</v>
      </c>
    </row>
    <row r="147" spans="1:13">
      <c r="A147" s="8">
        <v>146</v>
      </c>
      <c r="B147" s="9">
        <v>70199.494999999995</v>
      </c>
      <c r="C147" s="9">
        <v>371453.1</v>
      </c>
      <c r="D147" s="9">
        <v>3470797</v>
      </c>
      <c r="E147" s="9">
        <v>9290060</v>
      </c>
      <c r="F147" s="9">
        <v>903926.2</v>
      </c>
      <c r="G147" s="9"/>
      <c r="I147">
        <v>47758</v>
      </c>
      <c r="J147">
        <v>271102</v>
      </c>
      <c r="K147">
        <v>2556091</v>
      </c>
      <c r="L147">
        <v>6616701</v>
      </c>
      <c r="M147">
        <v>738081</v>
      </c>
    </row>
    <row r="148" spans="1:13">
      <c r="A148" s="8">
        <v>147</v>
      </c>
      <c r="B148" s="9">
        <v>71178.960999999996</v>
      </c>
      <c r="C148" s="9">
        <v>387739.7</v>
      </c>
      <c r="D148" s="9">
        <v>3416068</v>
      </c>
      <c r="E148" s="9">
        <v>8953301</v>
      </c>
      <c r="F148" s="9">
        <v>995362.8</v>
      </c>
      <c r="G148" s="9"/>
      <c r="I148">
        <v>50891</v>
      </c>
      <c r="J148">
        <v>278347</v>
      </c>
      <c r="K148">
        <v>2497355</v>
      </c>
      <c r="L148">
        <v>6182581</v>
      </c>
      <c r="M148">
        <v>728334</v>
      </c>
    </row>
    <row r="149" spans="1:13">
      <c r="A149" s="8">
        <v>148</v>
      </c>
      <c r="B149" s="9">
        <v>70974.03</v>
      </c>
      <c r="C149" s="9">
        <v>387902.1</v>
      </c>
      <c r="D149" s="9">
        <v>3342723</v>
      </c>
      <c r="E149" s="9">
        <v>8686318</v>
      </c>
      <c r="F149" s="9">
        <v>713542.1</v>
      </c>
      <c r="G149" s="9"/>
      <c r="I149">
        <v>50403</v>
      </c>
      <c r="J149">
        <v>273713</v>
      </c>
      <c r="K149">
        <v>2438497</v>
      </c>
      <c r="L149">
        <v>6016034</v>
      </c>
      <c r="M149">
        <v>419502</v>
      </c>
    </row>
    <row r="150" spans="1:13">
      <c r="A150" s="8">
        <v>149</v>
      </c>
      <c r="B150" s="9">
        <v>73813.804999999993</v>
      </c>
      <c r="C150" s="9">
        <v>422325.9</v>
      </c>
      <c r="D150" s="9">
        <v>3204092</v>
      </c>
      <c r="E150" s="9">
        <v>8535160</v>
      </c>
      <c r="F150" s="9">
        <v>630213.4</v>
      </c>
      <c r="G150" s="9"/>
      <c r="I150">
        <v>53302</v>
      </c>
      <c r="J150">
        <v>308089</v>
      </c>
      <c r="K150">
        <v>2319280</v>
      </c>
      <c r="L150">
        <v>5944503</v>
      </c>
      <c r="M150">
        <v>419426</v>
      </c>
    </row>
    <row r="151" spans="1:13">
      <c r="A151" s="8">
        <v>150</v>
      </c>
      <c r="B151" s="9">
        <v>71562.512000000002</v>
      </c>
      <c r="C151" s="9">
        <v>451273.7</v>
      </c>
      <c r="D151" s="9">
        <v>3410842</v>
      </c>
      <c r="E151" s="9">
        <v>7967076</v>
      </c>
      <c r="F151" s="9">
        <v>622776.30000000005</v>
      </c>
      <c r="G151" s="9"/>
      <c r="I151">
        <v>50230</v>
      </c>
      <c r="J151">
        <v>326899</v>
      </c>
      <c r="K151">
        <v>2562725</v>
      </c>
      <c r="L151">
        <v>5421501</v>
      </c>
      <c r="M151">
        <v>436605</v>
      </c>
    </row>
    <row r="152" spans="1:13">
      <c r="A152" s="8">
        <v>151</v>
      </c>
      <c r="B152" s="9">
        <v>75389.877999999997</v>
      </c>
      <c r="C152" s="9">
        <v>437824.8</v>
      </c>
      <c r="D152" s="9">
        <v>3387911</v>
      </c>
      <c r="E152" s="9">
        <v>8138214</v>
      </c>
      <c r="F152" s="9">
        <v>610527.30000000005</v>
      </c>
      <c r="G152" s="9"/>
      <c r="I152">
        <v>54708</v>
      </c>
      <c r="J152">
        <v>304925</v>
      </c>
      <c r="K152">
        <v>2485068</v>
      </c>
      <c r="L152">
        <v>5762068</v>
      </c>
      <c r="M152">
        <v>426553</v>
      </c>
    </row>
    <row r="153" spans="1:13">
      <c r="A153" s="8">
        <v>152</v>
      </c>
      <c r="B153" s="9">
        <v>86791.004000000001</v>
      </c>
      <c r="C153" s="9">
        <v>374735.2</v>
      </c>
      <c r="D153" s="9">
        <v>3296465</v>
      </c>
      <c r="E153" s="9">
        <v>8500315</v>
      </c>
      <c r="F153" s="9">
        <v>567973.9</v>
      </c>
      <c r="G153" s="9"/>
      <c r="I153">
        <v>65003</v>
      </c>
      <c r="J153">
        <v>245796</v>
      </c>
      <c r="K153">
        <v>2399692</v>
      </c>
      <c r="L153">
        <v>6073128</v>
      </c>
      <c r="M153">
        <v>387618</v>
      </c>
    </row>
    <row r="154" spans="1:13">
      <c r="A154" s="8">
        <v>153</v>
      </c>
      <c r="B154" s="9">
        <v>81111.979000000007</v>
      </c>
      <c r="C154" s="9">
        <v>401183.3</v>
      </c>
      <c r="D154" s="9">
        <v>3124147</v>
      </c>
      <c r="E154" s="9">
        <v>7946403</v>
      </c>
      <c r="F154" s="9">
        <v>655941.1</v>
      </c>
      <c r="G154" s="9"/>
      <c r="I154">
        <v>56029</v>
      </c>
      <c r="J154">
        <v>290824</v>
      </c>
      <c r="K154">
        <v>2251579</v>
      </c>
      <c r="L154">
        <v>5411221</v>
      </c>
      <c r="M154">
        <v>488156</v>
      </c>
    </row>
    <row r="155" spans="1:13">
      <c r="A155" s="8">
        <v>154</v>
      </c>
      <c r="B155" s="9">
        <v>102133.716</v>
      </c>
      <c r="C155" s="9">
        <v>525294.19999999995</v>
      </c>
      <c r="D155" s="9">
        <v>3072191</v>
      </c>
      <c r="E155" s="9">
        <v>7651996</v>
      </c>
      <c r="F155" s="9">
        <v>844686.5</v>
      </c>
      <c r="G155" s="9"/>
      <c r="I155">
        <v>78692</v>
      </c>
      <c r="J155">
        <v>407146</v>
      </c>
      <c r="K155">
        <v>2245236</v>
      </c>
      <c r="L155">
        <v>5282015</v>
      </c>
      <c r="M155">
        <v>650915</v>
      </c>
    </row>
    <row r="156" spans="1:13">
      <c r="A156" s="8">
        <v>155</v>
      </c>
      <c r="B156" s="9">
        <v>61201.09</v>
      </c>
      <c r="C156" s="9">
        <v>605241.80000000005</v>
      </c>
      <c r="D156" s="9">
        <v>3111570</v>
      </c>
      <c r="E156" s="9">
        <v>7422464</v>
      </c>
      <c r="F156" s="9">
        <v>716603.8</v>
      </c>
      <c r="G156" s="9"/>
      <c r="I156">
        <v>31684</v>
      </c>
      <c r="J156">
        <v>450543</v>
      </c>
      <c r="K156">
        <v>2298367</v>
      </c>
      <c r="L156">
        <v>5140289</v>
      </c>
      <c r="M156">
        <v>467075</v>
      </c>
    </row>
    <row r="157" spans="1:13">
      <c r="A157" s="8">
        <v>156</v>
      </c>
      <c r="B157" s="9">
        <v>86767.381999999998</v>
      </c>
      <c r="C157" s="9">
        <v>528998.40000000002</v>
      </c>
      <c r="D157" s="9">
        <v>3187211</v>
      </c>
      <c r="E157" s="9">
        <v>7387886</v>
      </c>
      <c r="F157" s="9">
        <v>593195.9</v>
      </c>
      <c r="G157" s="9"/>
      <c r="I157">
        <v>69080</v>
      </c>
      <c r="J157">
        <v>350755</v>
      </c>
      <c r="K157">
        <v>2363585</v>
      </c>
      <c r="L157">
        <v>5174168</v>
      </c>
      <c r="M157">
        <v>381504</v>
      </c>
    </row>
    <row r="158" spans="1:13">
      <c r="A158" s="8">
        <v>157</v>
      </c>
      <c r="B158" s="9">
        <v>84186.152000000002</v>
      </c>
      <c r="C158" s="9">
        <v>492577.7</v>
      </c>
      <c r="D158" s="9">
        <v>3156061</v>
      </c>
      <c r="E158" s="9">
        <v>7137017</v>
      </c>
      <c r="F158" s="9">
        <v>740530</v>
      </c>
      <c r="G158" s="9"/>
      <c r="I158">
        <v>59110</v>
      </c>
      <c r="J158">
        <v>336788</v>
      </c>
      <c r="K158">
        <v>2312413</v>
      </c>
      <c r="L158">
        <v>4933612</v>
      </c>
      <c r="M158">
        <v>565294</v>
      </c>
    </row>
    <row r="159" spans="1:13">
      <c r="A159" s="8">
        <v>158</v>
      </c>
      <c r="B159" s="9">
        <v>66839.165999999997</v>
      </c>
      <c r="C159" s="9">
        <v>390249.8</v>
      </c>
      <c r="D159" s="9">
        <v>3284985</v>
      </c>
      <c r="E159" s="9">
        <v>7595462</v>
      </c>
      <c r="F159" s="9">
        <v>930611.9</v>
      </c>
      <c r="G159" s="9"/>
      <c r="I159">
        <v>42509</v>
      </c>
      <c r="J159">
        <v>245186</v>
      </c>
      <c r="K159">
        <v>2449582</v>
      </c>
      <c r="L159">
        <v>5466877</v>
      </c>
      <c r="M159">
        <v>711852</v>
      </c>
    </row>
    <row r="160" spans="1:13">
      <c r="A160" s="8">
        <v>159</v>
      </c>
      <c r="B160" s="9">
        <v>70918.811000000002</v>
      </c>
      <c r="C160" s="9">
        <v>491985.3</v>
      </c>
      <c r="D160" s="9">
        <v>3434501</v>
      </c>
      <c r="E160" s="9">
        <v>8307313</v>
      </c>
      <c r="F160" s="9">
        <v>1073392</v>
      </c>
      <c r="G160" s="9"/>
      <c r="I160">
        <v>51602</v>
      </c>
      <c r="J160">
        <v>377057</v>
      </c>
      <c r="K160">
        <v>2564972</v>
      </c>
      <c r="L160">
        <v>6041999</v>
      </c>
      <c r="M160">
        <v>798480</v>
      </c>
    </row>
    <row r="161" spans="1:13">
      <c r="A161" s="8">
        <v>160</v>
      </c>
      <c r="B161" s="9">
        <v>80039.846000000005</v>
      </c>
      <c r="C161" s="9">
        <v>500937.4</v>
      </c>
      <c r="D161" s="9">
        <v>3433509</v>
      </c>
      <c r="E161" s="9">
        <v>8033433</v>
      </c>
      <c r="F161" s="9">
        <v>1019157.7</v>
      </c>
      <c r="G161" s="9"/>
      <c r="I161">
        <v>59544</v>
      </c>
      <c r="J161">
        <v>356048</v>
      </c>
      <c r="K161">
        <v>2524404</v>
      </c>
      <c r="L161">
        <v>5555813</v>
      </c>
      <c r="M161">
        <v>702067</v>
      </c>
    </row>
    <row r="162" spans="1:13">
      <c r="A162" s="8">
        <v>161</v>
      </c>
      <c r="B162" s="9">
        <v>70605.865000000005</v>
      </c>
      <c r="C162" s="9">
        <v>486316.79999999999</v>
      </c>
      <c r="D162" s="9">
        <v>3337561</v>
      </c>
      <c r="E162" s="9">
        <v>7840506</v>
      </c>
      <c r="F162" s="9">
        <v>924305.3</v>
      </c>
      <c r="G162" s="9"/>
      <c r="I162">
        <v>47474</v>
      </c>
      <c r="J162">
        <v>338791</v>
      </c>
      <c r="K162">
        <v>2428718</v>
      </c>
      <c r="L162">
        <v>5444569</v>
      </c>
      <c r="M162">
        <v>623236</v>
      </c>
    </row>
    <row r="163" spans="1:13">
      <c r="A163" s="8">
        <v>162</v>
      </c>
      <c r="B163" s="9">
        <v>62074.402999999998</v>
      </c>
      <c r="C163" s="9">
        <v>468707</v>
      </c>
      <c r="D163" s="9">
        <v>3165421</v>
      </c>
      <c r="E163" s="9">
        <v>7484048</v>
      </c>
      <c r="F163" s="9">
        <v>814257</v>
      </c>
      <c r="G163" s="9"/>
      <c r="I163">
        <v>41669</v>
      </c>
      <c r="J163">
        <v>325487</v>
      </c>
      <c r="K163">
        <v>2281975</v>
      </c>
      <c r="L163">
        <v>5145651</v>
      </c>
      <c r="M163">
        <v>541208</v>
      </c>
    </row>
    <row r="164" spans="1:13">
      <c r="A164" s="8">
        <v>163</v>
      </c>
      <c r="B164" s="9">
        <v>84012.774000000005</v>
      </c>
      <c r="C164" s="9">
        <v>391815.9</v>
      </c>
      <c r="D164" s="9">
        <v>3061947</v>
      </c>
      <c r="E164" s="9">
        <v>7143607</v>
      </c>
      <c r="F164" s="9">
        <v>750636.6</v>
      </c>
      <c r="G164" s="9"/>
      <c r="I164">
        <v>66073</v>
      </c>
      <c r="J164">
        <v>253782</v>
      </c>
      <c r="K164">
        <v>2224067</v>
      </c>
      <c r="L164">
        <v>4911522</v>
      </c>
      <c r="M164">
        <v>510097</v>
      </c>
    </row>
    <row r="165" spans="1:13">
      <c r="A165" s="8">
        <v>164</v>
      </c>
      <c r="B165" s="9">
        <v>79414.058000000005</v>
      </c>
      <c r="C165" s="9">
        <v>485285.6</v>
      </c>
      <c r="D165" s="9">
        <v>2929422</v>
      </c>
      <c r="E165" s="9">
        <v>6777264</v>
      </c>
      <c r="F165" s="9">
        <v>719824.5</v>
      </c>
      <c r="G165" s="9"/>
      <c r="I165">
        <v>55134</v>
      </c>
      <c r="J165">
        <v>369896</v>
      </c>
      <c r="K165">
        <v>2118931</v>
      </c>
      <c r="L165">
        <v>4646714</v>
      </c>
      <c r="M165">
        <v>498079</v>
      </c>
    </row>
    <row r="166" spans="1:13">
      <c r="A166" s="8">
        <v>165</v>
      </c>
      <c r="B166" s="9">
        <v>68071.009999999995</v>
      </c>
      <c r="C166" s="9">
        <v>485674.3</v>
      </c>
      <c r="D166" s="9">
        <v>2944399</v>
      </c>
      <c r="E166" s="9">
        <v>6982503</v>
      </c>
      <c r="F166" s="9">
        <v>877767.3</v>
      </c>
      <c r="G166" s="9"/>
      <c r="I166">
        <v>45120</v>
      </c>
      <c r="J166">
        <v>342758</v>
      </c>
      <c r="K166">
        <v>2168987</v>
      </c>
      <c r="L166">
        <v>4961213</v>
      </c>
      <c r="M166">
        <v>665124</v>
      </c>
    </row>
    <row r="167" spans="1:13">
      <c r="A167" s="8">
        <v>166</v>
      </c>
      <c r="B167" s="9">
        <v>72623.819000000003</v>
      </c>
      <c r="C167" s="9">
        <v>505401.8</v>
      </c>
      <c r="D167" s="9">
        <v>3099478</v>
      </c>
      <c r="E167" s="9">
        <v>7467720</v>
      </c>
      <c r="F167" s="9">
        <v>914509.2</v>
      </c>
      <c r="G167" s="9"/>
      <c r="I167">
        <v>52951</v>
      </c>
      <c r="J167">
        <v>362371</v>
      </c>
      <c r="K167">
        <v>2320102</v>
      </c>
      <c r="L167">
        <v>5385219</v>
      </c>
      <c r="M167">
        <v>655208</v>
      </c>
    </row>
    <row r="168" spans="1:13">
      <c r="A168" s="8">
        <v>167</v>
      </c>
      <c r="B168" s="9">
        <v>62555.601000000002</v>
      </c>
      <c r="C168" s="9">
        <v>537516.5</v>
      </c>
      <c r="D168" s="9">
        <v>3246703</v>
      </c>
      <c r="E168" s="9">
        <v>7233133</v>
      </c>
      <c r="F168" s="9">
        <v>941851.1</v>
      </c>
      <c r="G168" s="9"/>
      <c r="I168">
        <v>41567</v>
      </c>
      <c r="J168">
        <v>388676</v>
      </c>
      <c r="K168">
        <v>2426277</v>
      </c>
      <c r="L168">
        <v>5005918</v>
      </c>
      <c r="M168">
        <v>671696</v>
      </c>
    </row>
    <row r="169" spans="1:13">
      <c r="A169" s="8">
        <v>168</v>
      </c>
      <c r="B169" s="9">
        <v>52056.841999999997</v>
      </c>
      <c r="C169" s="9">
        <v>501369.3</v>
      </c>
      <c r="D169" s="9">
        <v>3370751</v>
      </c>
      <c r="E169" s="9">
        <v>7206084</v>
      </c>
      <c r="F169" s="9">
        <v>738413.2</v>
      </c>
      <c r="G169" s="9"/>
      <c r="I169">
        <v>33978</v>
      </c>
      <c r="J169">
        <v>343071</v>
      </c>
      <c r="K169">
        <v>2511355</v>
      </c>
      <c r="L169">
        <v>5048833</v>
      </c>
      <c r="M169">
        <v>460181</v>
      </c>
    </row>
    <row r="170" spans="1:13">
      <c r="A170" s="8">
        <v>169</v>
      </c>
      <c r="B170" s="9">
        <v>48034.654999999999</v>
      </c>
      <c r="C170" s="9">
        <v>491486</v>
      </c>
      <c r="D170" s="9">
        <v>3249536</v>
      </c>
      <c r="E170" s="9">
        <v>6886953</v>
      </c>
      <c r="F170" s="9">
        <v>645090.6</v>
      </c>
      <c r="G170" s="9"/>
      <c r="I170">
        <v>32990</v>
      </c>
      <c r="J170">
        <v>343833</v>
      </c>
      <c r="K170">
        <v>2357305</v>
      </c>
      <c r="L170">
        <v>4737770</v>
      </c>
      <c r="M170">
        <v>426956</v>
      </c>
    </row>
    <row r="171" spans="1:13">
      <c r="A171" s="8">
        <v>170</v>
      </c>
      <c r="B171" s="9">
        <v>48987.224999999999</v>
      </c>
      <c r="C171" s="9">
        <v>492043.3</v>
      </c>
      <c r="D171" s="9">
        <v>3186836</v>
      </c>
      <c r="E171" s="9">
        <v>6583723</v>
      </c>
      <c r="F171" s="9">
        <v>659203.19999999995</v>
      </c>
      <c r="G171" s="9"/>
      <c r="I171">
        <v>35105</v>
      </c>
      <c r="J171">
        <v>347301</v>
      </c>
      <c r="K171">
        <v>2326691</v>
      </c>
      <c r="L171">
        <v>4529719</v>
      </c>
      <c r="M171">
        <v>468637</v>
      </c>
    </row>
    <row r="172" spans="1:13">
      <c r="A172" s="8">
        <v>171</v>
      </c>
      <c r="B172" s="9">
        <v>45937.521999999997</v>
      </c>
      <c r="C172" s="9">
        <v>471670.5</v>
      </c>
      <c r="D172" s="9">
        <v>3111106</v>
      </c>
      <c r="E172" s="9">
        <v>6421109</v>
      </c>
      <c r="F172" s="9">
        <v>775273.2</v>
      </c>
      <c r="G172" s="9"/>
      <c r="I172">
        <v>31780</v>
      </c>
      <c r="J172">
        <v>326764</v>
      </c>
      <c r="K172">
        <v>2267557</v>
      </c>
      <c r="L172">
        <v>4457542</v>
      </c>
      <c r="M172">
        <v>580538</v>
      </c>
    </row>
    <row r="173" spans="1:13">
      <c r="A173" s="8">
        <v>172</v>
      </c>
      <c r="B173" s="9">
        <v>45111.144</v>
      </c>
      <c r="C173" s="9">
        <v>406212.7</v>
      </c>
      <c r="D173" s="9">
        <v>3088107</v>
      </c>
      <c r="E173" s="9">
        <v>6974666</v>
      </c>
      <c r="F173" s="9">
        <v>870591.4</v>
      </c>
      <c r="G173" s="9"/>
      <c r="I173">
        <v>31835</v>
      </c>
      <c r="J173">
        <v>267306</v>
      </c>
      <c r="K173">
        <v>2264604</v>
      </c>
      <c r="L173">
        <v>5059598</v>
      </c>
      <c r="M173">
        <v>641568</v>
      </c>
    </row>
    <row r="174" spans="1:13">
      <c r="A174" s="8">
        <v>173</v>
      </c>
      <c r="B174" s="9">
        <v>48389.317999999999</v>
      </c>
      <c r="C174" s="9">
        <v>375859.4</v>
      </c>
      <c r="D174" s="9">
        <v>3903045</v>
      </c>
      <c r="E174" s="9">
        <v>7369679</v>
      </c>
      <c r="F174" s="9">
        <v>828336.4</v>
      </c>
      <c r="G174" s="9"/>
      <c r="I174">
        <v>35352</v>
      </c>
      <c r="J174">
        <v>256230</v>
      </c>
      <c r="K174">
        <v>3085629</v>
      </c>
      <c r="L174">
        <v>5289515</v>
      </c>
      <c r="M174">
        <v>571155</v>
      </c>
    </row>
    <row r="175" spans="1:13">
      <c r="A175" s="8">
        <v>174</v>
      </c>
      <c r="B175" s="9">
        <v>46109.724000000002</v>
      </c>
      <c r="C175" s="9">
        <v>420611.4</v>
      </c>
      <c r="D175" s="9">
        <v>3764285</v>
      </c>
      <c r="E175" s="9">
        <v>7403045</v>
      </c>
      <c r="F175" s="9">
        <v>829008.8</v>
      </c>
      <c r="G175" s="9"/>
      <c r="I175">
        <v>32125</v>
      </c>
      <c r="J175">
        <v>309921</v>
      </c>
      <c r="K175">
        <v>2731157</v>
      </c>
      <c r="L175">
        <v>5205070</v>
      </c>
      <c r="M175">
        <v>584310</v>
      </c>
    </row>
    <row r="176" spans="1:13">
      <c r="A176" s="8">
        <v>175</v>
      </c>
      <c r="B176" s="9">
        <v>19171.912</v>
      </c>
      <c r="C176" s="9">
        <v>451264.8</v>
      </c>
      <c r="D176" s="9">
        <v>3377278</v>
      </c>
      <c r="E176" s="9">
        <v>7383497</v>
      </c>
      <c r="F176" s="9">
        <v>864077.5</v>
      </c>
      <c r="G176" s="9"/>
      <c r="I176">
        <v>5846</v>
      </c>
      <c r="J176">
        <v>327395</v>
      </c>
      <c r="K176">
        <v>2380880</v>
      </c>
      <c r="L176">
        <v>5175571</v>
      </c>
      <c r="M176">
        <v>619180</v>
      </c>
    </row>
    <row r="177" spans="1:13">
      <c r="A177" s="8">
        <v>176</v>
      </c>
      <c r="B177" s="9">
        <v>14278.77</v>
      </c>
      <c r="C177" s="9">
        <v>441253.2</v>
      </c>
      <c r="D177" s="9">
        <v>3319361</v>
      </c>
      <c r="E177" s="9">
        <v>7283202</v>
      </c>
      <c r="F177" s="9">
        <v>837578.1</v>
      </c>
      <c r="G177" s="9"/>
      <c r="I177">
        <v>8738</v>
      </c>
      <c r="J177">
        <v>308356</v>
      </c>
      <c r="K177">
        <v>2425402</v>
      </c>
      <c r="L177">
        <v>5081106</v>
      </c>
      <c r="M177">
        <v>582321</v>
      </c>
    </row>
    <row r="178" spans="1:13">
      <c r="A178" s="8">
        <v>177</v>
      </c>
      <c r="B178" s="9">
        <v>38297.629999999997</v>
      </c>
      <c r="C178" s="9">
        <v>418518.8</v>
      </c>
      <c r="D178" s="9">
        <v>3129148</v>
      </c>
      <c r="E178" s="9">
        <v>7071581</v>
      </c>
      <c r="F178" s="9">
        <v>826750.9</v>
      </c>
      <c r="G178" s="9"/>
      <c r="I178">
        <v>34171</v>
      </c>
      <c r="J178">
        <v>288570</v>
      </c>
      <c r="K178">
        <v>2250520</v>
      </c>
      <c r="L178">
        <v>4899397</v>
      </c>
      <c r="M178">
        <v>579322</v>
      </c>
    </row>
    <row r="179" spans="1:13">
      <c r="A179" s="8">
        <v>178</v>
      </c>
      <c r="B179" s="9">
        <v>51038.18</v>
      </c>
      <c r="C179" s="9">
        <v>423499.5</v>
      </c>
      <c r="D179" s="9">
        <v>3104929</v>
      </c>
      <c r="E179" s="9">
        <v>6912657</v>
      </c>
      <c r="F179" s="9">
        <v>746544.5</v>
      </c>
      <c r="G179" s="9"/>
      <c r="I179">
        <v>39970</v>
      </c>
      <c r="J179">
        <v>300246</v>
      </c>
      <c r="K179">
        <v>2276650</v>
      </c>
      <c r="L179">
        <v>4803589</v>
      </c>
      <c r="M179">
        <v>502314</v>
      </c>
    </row>
    <row r="180" spans="1:13">
      <c r="A180" s="8">
        <v>179</v>
      </c>
      <c r="B180" s="9">
        <v>51360.26</v>
      </c>
      <c r="C180" s="9">
        <v>471755.4</v>
      </c>
      <c r="D180" s="9">
        <v>3146891</v>
      </c>
      <c r="E180" s="9">
        <v>7411083</v>
      </c>
      <c r="F180" s="9">
        <v>777998.7</v>
      </c>
      <c r="G180" s="9"/>
      <c r="I180">
        <v>36610</v>
      </c>
      <c r="J180">
        <v>347035</v>
      </c>
      <c r="K180">
        <v>2325023</v>
      </c>
      <c r="L180">
        <v>5349413</v>
      </c>
      <c r="M180">
        <v>557462</v>
      </c>
    </row>
    <row r="181" spans="1:13">
      <c r="A181" s="8">
        <v>180</v>
      </c>
      <c r="B181" s="9">
        <v>54920.34</v>
      </c>
      <c r="C181" s="9">
        <v>461473.7</v>
      </c>
      <c r="D181" s="9">
        <v>3276177</v>
      </c>
      <c r="E181" s="9">
        <v>7884862</v>
      </c>
      <c r="F181" s="9">
        <v>844349.6</v>
      </c>
      <c r="G181" s="9"/>
      <c r="I181">
        <v>40077</v>
      </c>
      <c r="J181">
        <v>322542</v>
      </c>
      <c r="K181">
        <v>2443201</v>
      </c>
      <c r="L181">
        <v>5674538</v>
      </c>
      <c r="M181">
        <v>614521</v>
      </c>
    </row>
    <row r="182" spans="1:13">
      <c r="A182" s="8">
        <v>181</v>
      </c>
      <c r="B182" s="9">
        <v>56626.22</v>
      </c>
      <c r="C182" s="9">
        <v>456668.7</v>
      </c>
      <c r="D182" s="9">
        <v>3370098</v>
      </c>
      <c r="E182" s="9">
        <v>7596691</v>
      </c>
      <c r="F182" s="9">
        <v>804525.3</v>
      </c>
      <c r="G182" s="9"/>
      <c r="I182">
        <v>40754</v>
      </c>
      <c r="J182">
        <v>320765</v>
      </c>
      <c r="K182">
        <v>2502901</v>
      </c>
      <c r="L182">
        <v>5245065</v>
      </c>
      <c r="M182">
        <v>555096</v>
      </c>
    </row>
    <row r="183" spans="1:13">
      <c r="A183" s="8">
        <v>182</v>
      </c>
      <c r="B183" s="9">
        <v>57290.22</v>
      </c>
      <c r="C183" s="9">
        <v>384717.7</v>
      </c>
      <c r="D183" s="9">
        <v>3426790</v>
      </c>
      <c r="E183" s="9">
        <v>7332953</v>
      </c>
      <c r="F183" s="9">
        <v>748035.8</v>
      </c>
      <c r="G183" s="9"/>
      <c r="I183">
        <v>40925</v>
      </c>
      <c r="J183">
        <v>250229</v>
      </c>
      <c r="K183">
        <v>2534732</v>
      </c>
      <c r="L183">
        <v>5067273</v>
      </c>
      <c r="M183">
        <v>510371</v>
      </c>
    </row>
    <row r="184" spans="1:13">
      <c r="A184" s="8">
        <v>183</v>
      </c>
      <c r="B184" s="9">
        <v>56548.12</v>
      </c>
      <c r="C184" s="9">
        <v>283279.09999999998</v>
      </c>
      <c r="D184" s="9">
        <v>3345890</v>
      </c>
      <c r="E184" s="9">
        <v>6986068</v>
      </c>
      <c r="F184" s="9">
        <v>736973.2</v>
      </c>
      <c r="G184" s="9"/>
      <c r="I184">
        <v>39991</v>
      </c>
      <c r="J184">
        <v>169980</v>
      </c>
      <c r="K184">
        <v>2438826</v>
      </c>
      <c r="L184">
        <v>4799046</v>
      </c>
      <c r="M184">
        <v>515996</v>
      </c>
    </row>
    <row r="185" spans="1:13">
      <c r="A185" s="8">
        <v>184</v>
      </c>
      <c r="B185" s="9">
        <v>40283.65</v>
      </c>
      <c r="C185" s="9">
        <v>254981.5</v>
      </c>
      <c r="D185" s="9">
        <v>3306157</v>
      </c>
      <c r="E185" s="9">
        <v>6731443</v>
      </c>
      <c r="F185" s="9">
        <v>754202.2</v>
      </c>
      <c r="G185" s="9"/>
      <c r="I185">
        <v>23941</v>
      </c>
      <c r="J185">
        <v>171556</v>
      </c>
      <c r="K185">
        <v>2420507</v>
      </c>
      <c r="L185">
        <v>4647878</v>
      </c>
      <c r="M185">
        <v>536493</v>
      </c>
    </row>
    <row r="186" spans="1:13">
      <c r="A186" s="8">
        <v>185</v>
      </c>
      <c r="B186" s="9">
        <v>32778.15</v>
      </c>
      <c r="C186" s="9">
        <v>300024.90000000002</v>
      </c>
      <c r="D186" s="9">
        <v>3232269</v>
      </c>
      <c r="E186" s="9">
        <v>6564511</v>
      </c>
      <c r="F186" s="9">
        <v>1013678.8</v>
      </c>
      <c r="G186" s="9"/>
      <c r="I186">
        <v>21136</v>
      </c>
      <c r="J186">
        <v>224933</v>
      </c>
      <c r="K186">
        <v>2357136</v>
      </c>
      <c r="L186">
        <v>4556887</v>
      </c>
      <c r="M186">
        <v>790880</v>
      </c>
    </row>
    <row r="187" spans="1:13">
      <c r="A187" s="8">
        <v>186</v>
      </c>
      <c r="B187" s="9">
        <v>30529.03</v>
      </c>
      <c r="C187" s="9">
        <v>267798.2</v>
      </c>
      <c r="D187" s="9">
        <v>2972703</v>
      </c>
      <c r="E187" s="9">
        <v>6113754</v>
      </c>
      <c r="F187" s="9">
        <v>1354952.8</v>
      </c>
      <c r="G187" s="9"/>
      <c r="I187">
        <v>21056</v>
      </c>
      <c r="J187">
        <v>179441</v>
      </c>
      <c r="K187">
        <v>2117128</v>
      </c>
      <c r="L187">
        <v>4155917</v>
      </c>
      <c r="M187">
        <v>1055502</v>
      </c>
    </row>
    <row r="188" spans="1:13">
      <c r="A188" s="8">
        <v>187</v>
      </c>
      <c r="B188" s="9">
        <v>33959.019999999997</v>
      </c>
      <c r="C188" s="9">
        <v>300988.40000000002</v>
      </c>
      <c r="D188" s="9">
        <v>3164232</v>
      </c>
      <c r="E188" s="9">
        <v>6832105</v>
      </c>
      <c r="F188" s="9">
        <v>1767118.6</v>
      </c>
      <c r="G188" s="9"/>
      <c r="I188">
        <v>25136</v>
      </c>
      <c r="J188">
        <v>222122</v>
      </c>
      <c r="K188">
        <v>2377364</v>
      </c>
      <c r="L188">
        <v>5008704</v>
      </c>
      <c r="M188">
        <v>1366852</v>
      </c>
    </row>
    <row r="189" spans="1:13">
      <c r="A189" s="8">
        <v>188</v>
      </c>
      <c r="B189" s="9">
        <v>33453.31</v>
      </c>
      <c r="C189" s="9">
        <v>304738.90000000002</v>
      </c>
      <c r="D189" s="9">
        <v>3443130</v>
      </c>
      <c r="E189" s="9">
        <v>6939165</v>
      </c>
      <c r="F189" s="9">
        <v>1673682.4</v>
      </c>
      <c r="G189" s="9"/>
      <c r="I189">
        <v>23639</v>
      </c>
      <c r="J189">
        <v>216098</v>
      </c>
      <c r="K189">
        <v>2605564</v>
      </c>
      <c r="L189">
        <v>4901519</v>
      </c>
      <c r="M189">
        <v>1151658</v>
      </c>
    </row>
    <row r="190" spans="1:13">
      <c r="A190" s="8">
        <v>189</v>
      </c>
      <c r="B190" s="9">
        <v>35027.15</v>
      </c>
      <c r="C190" s="9">
        <v>305626.40000000002</v>
      </c>
      <c r="D190" s="9">
        <v>3339064</v>
      </c>
      <c r="E190" s="9">
        <v>6530622</v>
      </c>
      <c r="F190" s="9">
        <v>1619708.5</v>
      </c>
      <c r="G190" s="9"/>
      <c r="I190">
        <v>25359</v>
      </c>
      <c r="J190">
        <v>215881</v>
      </c>
      <c r="K190">
        <v>2427675</v>
      </c>
      <c r="L190">
        <v>4461046</v>
      </c>
      <c r="M190">
        <v>1125286</v>
      </c>
    </row>
    <row r="191" spans="1:13">
      <c r="A191" s="8">
        <v>190</v>
      </c>
      <c r="B191" s="9">
        <v>31887</v>
      </c>
      <c r="C191" s="9">
        <v>286807.8</v>
      </c>
      <c r="D191" s="9">
        <v>3370149</v>
      </c>
      <c r="E191" s="9">
        <v>6328072</v>
      </c>
      <c r="F191" s="9">
        <v>1678410</v>
      </c>
      <c r="G191" s="9"/>
      <c r="I191">
        <v>21764</v>
      </c>
      <c r="J191">
        <v>196801</v>
      </c>
      <c r="K191">
        <v>2486306</v>
      </c>
      <c r="L191">
        <v>4380342</v>
      </c>
      <c r="M191">
        <v>1199932</v>
      </c>
    </row>
    <row r="192" spans="1:13">
      <c r="A192" s="8">
        <v>191</v>
      </c>
      <c r="B192" s="9">
        <v>28492.48</v>
      </c>
      <c r="C192" s="9">
        <v>226911.7</v>
      </c>
      <c r="D192" s="9">
        <v>3228908</v>
      </c>
      <c r="E192" s="9">
        <v>6699551</v>
      </c>
      <c r="F192" s="9">
        <v>1669084</v>
      </c>
      <c r="G192" s="9"/>
      <c r="I192">
        <v>19277</v>
      </c>
      <c r="J192">
        <v>142447</v>
      </c>
      <c r="K192">
        <v>2336836</v>
      </c>
      <c r="L192">
        <v>4812231</v>
      </c>
      <c r="M192">
        <v>1173265</v>
      </c>
    </row>
    <row r="193" spans="1:13">
      <c r="A193" s="8">
        <v>192</v>
      </c>
      <c r="B193" s="9">
        <v>26941.45</v>
      </c>
      <c r="C193" s="9">
        <v>181677.4</v>
      </c>
      <c r="D193" s="9">
        <v>3177816</v>
      </c>
      <c r="E193" s="9">
        <v>6506434</v>
      </c>
      <c r="F193" s="9">
        <v>1646038</v>
      </c>
      <c r="G193" s="9"/>
      <c r="I193">
        <v>18707</v>
      </c>
      <c r="J193">
        <v>114852</v>
      </c>
      <c r="K193">
        <v>2323131</v>
      </c>
      <c r="L193">
        <v>4508322</v>
      </c>
      <c r="M193">
        <v>1152974</v>
      </c>
    </row>
    <row r="194" spans="1:13">
      <c r="A194" s="8">
        <v>193</v>
      </c>
      <c r="B194" s="9">
        <v>30180.2</v>
      </c>
      <c r="C194" s="9">
        <v>270902.90000000002</v>
      </c>
      <c r="D194" s="9">
        <v>3170422</v>
      </c>
      <c r="E194" s="9">
        <v>6638274</v>
      </c>
      <c r="F194" s="9">
        <v>1719148</v>
      </c>
      <c r="G194" s="9"/>
      <c r="I194">
        <v>22394</v>
      </c>
      <c r="J194">
        <v>217399</v>
      </c>
      <c r="K194">
        <v>2329261</v>
      </c>
      <c r="L194">
        <v>4697758</v>
      </c>
      <c r="M194">
        <v>1232892</v>
      </c>
    </row>
    <row r="195" spans="1:13">
      <c r="A195" s="8">
        <v>194</v>
      </c>
      <c r="B195" s="9">
        <v>35490.21</v>
      </c>
      <c r="C195" s="9">
        <v>346510.7</v>
      </c>
      <c r="D195" s="9">
        <v>3295958</v>
      </c>
      <c r="E195" s="9">
        <v>6956549</v>
      </c>
      <c r="F195" s="9">
        <v>1846097.4</v>
      </c>
      <c r="G195" s="9"/>
      <c r="I195">
        <v>26768</v>
      </c>
      <c r="J195">
        <v>266730</v>
      </c>
      <c r="K195">
        <v>2456754</v>
      </c>
      <c r="L195">
        <v>4976712</v>
      </c>
      <c r="M195">
        <v>1338244</v>
      </c>
    </row>
    <row r="196" spans="1:13">
      <c r="A196" s="8">
        <v>195</v>
      </c>
      <c r="B196" s="9">
        <v>34057.83</v>
      </c>
      <c r="C196" s="9">
        <v>334133.2</v>
      </c>
      <c r="D196" s="9">
        <v>3301692</v>
      </c>
      <c r="E196" s="9">
        <v>6621400</v>
      </c>
      <c r="F196" s="9">
        <v>1719903.6</v>
      </c>
      <c r="G196" s="9"/>
      <c r="I196">
        <v>23801</v>
      </c>
      <c r="J196">
        <v>232086</v>
      </c>
      <c r="K196">
        <v>2429259</v>
      </c>
      <c r="L196">
        <v>4546639</v>
      </c>
      <c r="M196">
        <v>1174548</v>
      </c>
    </row>
    <row r="197" spans="1:13">
      <c r="A197" s="8">
        <v>196</v>
      </c>
      <c r="B197" s="9">
        <v>34967.86</v>
      </c>
      <c r="C197" s="9">
        <v>391674</v>
      </c>
      <c r="D197" s="9">
        <v>3370067</v>
      </c>
      <c r="E197" s="9">
        <v>6491279</v>
      </c>
      <c r="F197" s="9">
        <v>1640562.6</v>
      </c>
      <c r="G197" s="9"/>
      <c r="I197">
        <v>25125</v>
      </c>
      <c r="J197">
        <v>293272</v>
      </c>
      <c r="K197">
        <v>2496116</v>
      </c>
      <c r="L197">
        <v>4516475</v>
      </c>
      <c r="M197">
        <v>1132486</v>
      </c>
    </row>
    <row r="198" spans="1:13">
      <c r="A198" s="8">
        <v>197</v>
      </c>
      <c r="B198" s="9">
        <v>53785.86</v>
      </c>
      <c r="C198" s="9">
        <v>316471.8</v>
      </c>
      <c r="D198" s="9">
        <v>3370562</v>
      </c>
      <c r="E198" s="9">
        <v>6351655</v>
      </c>
      <c r="F198" s="9">
        <v>1560530.5</v>
      </c>
      <c r="G198" s="9"/>
      <c r="I198">
        <v>43680</v>
      </c>
      <c r="J198">
        <v>201124</v>
      </c>
      <c r="K198">
        <v>2478512</v>
      </c>
      <c r="L198">
        <v>4415659</v>
      </c>
      <c r="M198">
        <v>1075892</v>
      </c>
    </row>
    <row r="199" spans="1:13">
      <c r="A199" s="8">
        <v>198</v>
      </c>
      <c r="B199" s="9">
        <v>63073.35</v>
      </c>
      <c r="C199" s="9">
        <v>309492.7</v>
      </c>
      <c r="D199" s="9">
        <v>3342607</v>
      </c>
      <c r="E199" s="9">
        <v>6190875</v>
      </c>
      <c r="F199" s="9">
        <v>1537991.3</v>
      </c>
      <c r="G199" s="9"/>
      <c r="I199">
        <v>47529</v>
      </c>
      <c r="J199">
        <v>216292</v>
      </c>
      <c r="K199">
        <v>2450426</v>
      </c>
      <c r="L199">
        <v>4296521</v>
      </c>
      <c r="M199">
        <v>1076995</v>
      </c>
    </row>
    <row r="200" spans="1:13">
      <c r="A200" s="8">
        <v>199</v>
      </c>
      <c r="B200" s="9">
        <v>56928.47</v>
      </c>
      <c r="C200" s="9">
        <v>307965.40000000002</v>
      </c>
      <c r="D200" s="9">
        <v>3152581</v>
      </c>
      <c r="E200" s="9">
        <v>6038445</v>
      </c>
      <c r="F200" s="9">
        <v>1473998.9</v>
      </c>
      <c r="G200" s="9"/>
      <c r="I200">
        <v>38700</v>
      </c>
      <c r="J200">
        <v>216820</v>
      </c>
      <c r="K200">
        <v>2267800</v>
      </c>
      <c r="L200">
        <v>4192043</v>
      </c>
      <c r="M200">
        <v>1019661</v>
      </c>
    </row>
    <row r="201" spans="1:13">
      <c r="A201" s="8">
        <v>200</v>
      </c>
      <c r="B201" s="9">
        <v>55685.58</v>
      </c>
      <c r="C201" s="9">
        <v>374010.6</v>
      </c>
      <c r="D201" s="9">
        <v>3085425</v>
      </c>
      <c r="E201" s="9">
        <v>6460336</v>
      </c>
      <c r="F201" s="9">
        <v>1417121</v>
      </c>
      <c r="G201" s="9"/>
      <c r="I201">
        <v>39233</v>
      </c>
      <c r="J201">
        <v>283315</v>
      </c>
      <c r="K201">
        <v>2250943</v>
      </c>
      <c r="L201">
        <v>4659396</v>
      </c>
      <c r="M201">
        <v>981687</v>
      </c>
    </row>
    <row r="202" spans="1:13">
      <c r="A202" s="8">
        <v>201</v>
      </c>
      <c r="B202" s="9">
        <v>66391.37</v>
      </c>
      <c r="C202" s="9">
        <v>455712.9</v>
      </c>
      <c r="D202" s="9">
        <v>3171294</v>
      </c>
      <c r="E202" s="9">
        <v>6955682</v>
      </c>
      <c r="F202" s="9">
        <v>1435204.6</v>
      </c>
      <c r="G202" s="9"/>
      <c r="I202">
        <v>50298</v>
      </c>
      <c r="J202">
        <v>345567</v>
      </c>
      <c r="K202">
        <v>2354588</v>
      </c>
      <c r="L202">
        <v>5028915</v>
      </c>
      <c r="M202">
        <v>1016573</v>
      </c>
    </row>
    <row r="203" spans="1:13">
      <c r="A203" s="8">
        <v>202</v>
      </c>
      <c r="B203" s="9">
        <v>70744.399999999994</v>
      </c>
      <c r="C203" s="9">
        <v>387446.2</v>
      </c>
      <c r="D203" s="9">
        <v>3219692</v>
      </c>
      <c r="E203" s="9">
        <v>6648042</v>
      </c>
      <c r="F203" s="9">
        <v>1460486.7</v>
      </c>
      <c r="G203" s="9"/>
      <c r="I203">
        <v>51557</v>
      </c>
      <c r="J203">
        <v>253239</v>
      </c>
      <c r="K203">
        <v>2380257</v>
      </c>
      <c r="L203">
        <v>4573540</v>
      </c>
      <c r="M203">
        <v>1036513</v>
      </c>
    </row>
    <row r="204" spans="1:13">
      <c r="A204" s="8">
        <v>203</v>
      </c>
      <c r="B204" s="9">
        <v>65126.44</v>
      </c>
      <c r="C204" s="9">
        <v>370131.7</v>
      </c>
      <c r="D204" s="9">
        <v>3203817</v>
      </c>
      <c r="E204" s="9">
        <v>6497642</v>
      </c>
      <c r="F204" s="9">
        <v>1502744.3</v>
      </c>
      <c r="G204" s="9"/>
      <c r="I204">
        <v>44681</v>
      </c>
      <c r="J204">
        <v>256029</v>
      </c>
      <c r="K204">
        <v>2351571</v>
      </c>
      <c r="L204">
        <v>4514892</v>
      </c>
      <c r="M204">
        <v>1071302</v>
      </c>
    </row>
    <row r="205" spans="1:13">
      <c r="A205" s="8">
        <v>204</v>
      </c>
      <c r="B205" s="9">
        <v>51655.83</v>
      </c>
      <c r="C205" s="9">
        <v>354173.6</v>
      </c>
      <c r="D205" s="9">
        <v>3205675</v>
      </c>
      <c r="E205" s="9">
        <v>6501598</v>
      </c>
      <c r="F205" s="9">
        <v>1518208.6</v>
      </c>
      <c r="G205" s="9"/>
      <c r="I205">
        <v>32834</v>
      </c>
      <c r="J205">
        <v>245170</v>
      </c>
      <c r="K205">
        <v>2357631</v>
      </c>
      <c r="L205">
        <v>4563704</v>
      </c>
      <c r="M205">
        <v>1074283</v>
      </c>
    </row>
    <row r="206" spans="1:13">
      <c r="A206" s="8">
        <v>205</v>
      </c>
      <c r="B206" s="9">
        <v>51019.76</v>
      </c>
      <c r="C206" s="9">
        <v>314793.90000000002</v>
      </c>
      <c r="D206" s="9">
        <v>3169435</v>
      </c>
      <c r="E206" s="9">
        <v>6271931</v>
      </c>
      <c r="F206" s="9">
        <v>1586862</v>
      </c>
      <c r="G206" s="9"/>
      <c r="I206">
        <v>36091</v>
      </c>
      <c r="J206">
        <v>210490</v>
      </c>
      <c r="K206">
        <v>2320899</v>
      </c>
      <c r="L206">
        <v>4332858</v>
      </c>
      <c r="M206">
        <v>1138368</v>
      </c>
    </row>
    <row r="207" spans="1:13">
      <c r="A207" s="8">
        <v>206</v>
      </c>
      <c r="B207" s="9">
        <v>49453.93</v>
      </c>
      <c r="C207" s="9">
        <v>220521.60000000001</v>
      </c>
      <c r="D207" s="9">
        <v>2820131</v>
      </c>
      <c r="E207" s="9">
        <v>6143659</v>
      </c>
      <c r="F207" s="9">
        <v>1617942.8</v>
      </c>
      <c r="G207" s="9"/>
      <c r="I207">
        <v>34709</v>
      </c>
      <c r="J207">
        <v>127815</v>
      </c>
      <c r="K207">
        <v>1981188</v>
      </c>
      <c r="L207">
        <v>4273082</v>
      </c>
      <c r="M207">
        <v>1149168</v>
      </c>
    </row>
    <row r="208" spans="1:13">
      <c r="A208" s="8">
        <v>207</v>
      </c>
      <c r="B208" s="9">
        <v>47824.4</v>
      </c>
      <c r="C208" s="9">
        <v>179554.5</v>
      </c>
      <c r="D208" s="9">
        <v>2901701</v>
      </c>
      <c r="E208" s="9">
        <v>6574264</v>
      </c>
      <c r="F208" s="9">
        <v>1736413.4</v>
      </c>
      <c r="G208" s="9"/>
      <c r="I208">
        <v>33532</v>
      </c>
      <c r="J208">
        <v>114611</v>
      </c>
      <c r="K208">
        <v>2155218</v>
      </c>
      <c r="L208">
        <v>4741944</v>
      </c>
      <c r="M208">
        <v>1258457</v>
      </c>
    </row>
    <row r="209" spans="1:13">
      <c r="A209" s="8">
        <v>208</v>
      </c>
      <c r="B209" s="9">
        <v>51419.46</v>
      </c>
      <c r="C209" s="9">
        <v>205324.7</v>
      </c>
      <c r="D209" s="9">
        <v>2918459</v>
      </c>
      <c r="E209" s="9">
        <v>6964003</v>
      </c>
      <c r="F209" s="9">
        <v>1820537.8</v>
      </c>
      <c r="G209" s="9"/>
      <c r="I209">
        <v>37598</v>
      </c>
      <c r="J209">
        <v>152446</v>
      </c>
      <c r="K209">
        <v>2150385</v>
      </c>
      <c r="L209">
        <v>5003257</v>
      </c>
      <c r="M209">
        <v>1307584</v>
      </c>
    </row>
    <row r="210" spans="1:13">
      <c r="A210" s="8">
        <v>209</v>
      </c>
      <c r="B210" s="9">
        <v>49901.45</v>
      </c>
      <c r="C210" s="9">
        <v>234809</v>
      </c>
      <c r="D210" s="9">
        <v>2982544</v>
      </c>
      <c r="E210" s="9">
        <v>6762567</v>
      </c>
      <c r="F210" s="9">
        <v>1765771</v>
      </c>
      <c r="G210" s="9"/>
      <c r="I210">
        <v>35041</v>
      </c>
      <c r="J210">
        <v>174341</v>
      </c>
      <c r="K210">
        <v>2210034</v>
      </c>
      <c r="L210">
        <v>4685583</v>
      </c>
      <c r="M210">
        <v>1227966</v>
      </c>
    </row>
    <row r="211" spans="1:13">
      <c r="A211" s="8">
        <v>210</v>
      </c>
      <c r="B211" s="9">
        <v>50609.74</v>
      </c>
      <c r="C211" s="9">
        <v>250312.1</v>
      </c>
      <c r="D211" s="9">
        <v>2972838</v>
      </c>
      <c r="E211" s="9">
        <v>6625246</v>
      </c>
      <c r="F211" s="9">
        <v>1735114.3</v>
      </c>
      <c r="G211" s="9"/>
      <c r="I211">
        <v>36188</v>
      </c>
      <c r="J211">
        <v>181161</v>
      </c>
      <c r="K211">
        <v>2183365</v>
      </c>
      <c r="L211">
        <v>4608340</v>
      </c>
      <c r="M211">
        <v>1213488</v>
      </c>
    </row>
    <row r="212" spans="1:13">
      <c r="A212" s="8">
        <v>211</v>
      </c>
      <c r="B212" s="9">
        <v>50254.43</v>
      </c>
      <c r="C212" s="9">
        <v>280522.8</v>
      </c>
      <c r="D212" s="9">
        <v>2996637</v>
      </c>
      <c r="E212" s="9">
        <v>6448109</v>
      </c>
      <c r="F212" s="9">
        <v>1713128.1</v>
      </c>
      <c r="G212" s="9"/>
      <c r="I212">
        <v>35628</v>
      </c>
      <c r="J212">
        <v>206806</v>
      </c>
      <c r="K212">
        <v>2209733</v>
      </c>
      <c r="L212">
        <v>4472158</v>
      </c>
      <c r="M212">
        <v>1200558</v>
      </c>
    </row>
    <row r="213" spans="1:13">
      <c r="A213" s="8">
        <v>212</v>
      </c>
      <c r="B213" s="9">
        <v>50341.75</v>
      </c>
      <c r="C213" s="9">
        <v>236975.8</v>
      </c>
      <c r="D213" s="9">
        <v>3033057</v>
      </c>
      <c r="E213" s="9">
        <v>6170054</v>
      </c>
      <c r="F213" s="9">
        <v>1676719.1</v>
      </c>
      <c r="G213" s="9"/>
      <c r="I213">
        <v>35818</v>
      </c>
      <c r="J213">
        <v>154362</v>
      </c>
      <c r="K213">
        <v>2239853</v>
      </c>
      <c r="L213">
        <v>4246933</v>
      </c>
      <c r="M213">
        <v>1170644</v>
      </c>
    </row>
    <row r="214" spans="1:13">
      <c r="A214" s="8">
        <v>213</v>
      </c>
      <c r="B214" s="9">
        <v>51936.99</v>
      </c>
      <c r="C214" s="9">
        <v>186256.2</v>
      </c>
      <c r="D214" s="9">
        <v>2871761</v>
      </c>
      <c r="E214" s="9">
        <v>5496159</v>
      </c>
      <c r="F214" s="9">
        <v>1265241.5</v>
      </c>
      <c r="G214" s="9"/>
      <c r="I214">
        <v>37388</v>
      </c>
      <c r="J214">
        <v>116467</v>
      </c>
      <c r="K214">
        <v>2068917</v>
      </c>
      <c r="L214">
        <v>3655967</v>
      </c>
      <c r="M214">
        <v>769922</v>
      </c>
    </row>
    <row r="215" spans="1:13">
      <c r="A215" s="8">
        <v>214</v>
      </c>
      <c r="B215" s="9">
        <v>53473.02</v>
      </c>
      <c r="C215" s="9">
        <v>206611.3</v>
      </c>
      <c r="D215" s="9">
        <v>2914019</v>
      </c>
      <c r="E215" s="9">
        <v>6141058</v>
      </c>
      <c r="F215" s="9">
        <v>1088491.8999999999</v>
      </c>
      <c r="G215" s="9"/>
      <c r="I215">
        <v>38463</v>
      </c>
      <c r="J215">
        <v>151759</v>
      </c>
      <c r="K215">
        <v>2153870</v>
      </c>
      <c r="L215">
        <v>4501852</v>
      </c>
      <c r="M215">
        <v>714727</v>
      </c>
    </row>
    <row r="216" spans="1:13">
      <c r="A216" s="8">
        <v>215</v>
      </c>
      <c r="B216" s="9">
        <v>65731.929999999993</v>
      </c>
      <c r="C216" s="9">
        <v>271538.90000000002</v>
      </c>
      <c r="D216" s="9">
        <v>3093026</v>
      </c>
      <c r="E216" s="9">
        <v>6790401</v>
      </c>
      <c r="F216" s="9">
        <v>958610.4</v>
      </c>
      <c r="G216" s="9"/>
      <c r="I216">
        <v>50278</v>
      </c>
      <c r="J216">
        <v>210692</v>
      </c>
      <c r="K216">
        <v>2321691</v>
      </c>
      <c r="L216">
        <v>4958857</v>
      </c>
      <c r="M216">
        <v>637059</v>
      </c>
    </row>
    <row r="217" spans="1:13">
      <c r="A217" s="8">
        <v>216</v>
      </c>
      <c r="B217" s="9">
        <v>63074.82</v>
      </c>
      <c r="C217" s="9">
        <v>286582.09999999998</v>
      </c>
      <c r="D217" s="9">
        <v>3239243</v>
      </c>
      <c r="E217" s="9">
        <v>6824989</v>
      </c>
      <c r="F217" s="9">
        <v>859887</v>
      </c>
      <c r="G217" s="9"/>
      <c r="I217">
        <v>44078</v>
      </c>
      <c r="J217">
        <v>206614</v>
      </c>
      <c r="K217">
        <v>2420525</v>
      </c>
      <c r="L217">
        <v>4799781</v>
      </c>
      <c r="M217">
        <v>576704</v>
      </c>
    </row>
    <row r="218" spans="1:13">
      <c r="A218" s="8">
        <v>217</v>
      </c>
      <c r="B218" s="9">
        <v>72253.899999999994</v>
      </c>
      <c r="C218" s="9">
        <v>266134.2</v>
      </c>
      <c r="D218" s="9">
        <v>3151787</v>
      </c>
      <c r="E218" s="9">
        <v>6058134</v>
      </c>
      <c r="F218" s="9">
        <v>780923.2</v>
      </c>
      <c r="G218" s="9"/>
      <c r="I218">
        <v>54025</v>
      </c>
      <c r="J218">
        <v>181736</v>
      </c>
      <c r="K218">
        <v>2294366</v>
      </c>
      <c r="L218">
        <v>4022610</v>
      </c>
      <c r="M218">
        <v>526904</v>
      </c>
    </row>
    <row r="219" spans="1:13">
      <c r="A219" s="8">
        <v>218</v>
      </c>
      <c r="B219" s="9">
        <v>80740.69</v>
      </c>
      <c r="C219" s="9">
        <v>363612.4</v>
      </c>
      <c r="D219" s="9">
        <v>2769841</v>
      </c>
      <c r="E219" s="9">
        <v>5520934</v>
      </c>
      <c r="F219" s="9">
        <v>729754.5</v>
      </c>
      <c r="G219" s="9"/>
      <c r="I219">
        <v>59859</v>
      </c>
      <c r="J219">
        <v>285236</v>
      </c>
      <c r="K219">
        <v>1935569</v>
      </c>
      <c r="L219">
        <v>3714122</v>
      </c>
      <c r="M219">
        <v>499062</v>
      </c>
    </row>
    <row r="220" spans="1:13">
      <c r="A220" s="8">
        <v>219</v>
      </c>
      <c r="B220" s="9">
        <v>80256.41</v>
      </c>
      <c r="C220" s="9">
        <v>382734.6</v>
      </c>
      <c r="D220" s="9">
        <v>2676905</v>
      </c>
      <c r="E220" s="9">
        <v>5578870</v>
      </c>
      <c r="F220" s="9">
        <v>758873.7</v>
      </c>
      <c r="G220" s="9"/>
      <c r="I220">
        <v>56922</v>
      </c>
      <c r="J220">
        <v>275651</v>
      </c>
      <c r="K220">
        <v>1943734</v>
      </c>
      <c r="L220">
        <v>3932275</v>
      </c>
      <c r="M220">
        <v>543297</v>
      </c>
    </row>
    <row r="221" spans="1:13">
      <c r="A221" s="8">
        <v>220</v>
      </c>
      <c r="B221" s="9">
        <v>79522.45</v>
      </c>
      <c r="C221" s="9">
        <v>393398.1</v>
      </c>
      <c r="D221" s="9">
        <v>2805393</v>
      </c>
      <c r="E221" s="9">
        <v>5330263</v>
      </c>
      <c r="F221" s="9">
        <v>678042.9</v>
      </c>
      <c r="G221" s="9"/>
      <c r="I221">
        <v>56328</v>
      </c>
      <c r="J221">
        <v>280683</v>
      </c>
      <c r="K221">
        <v>2096822</v>
      </c>
      <c r="L221">
        <v>3666389</v>
      </c>
      <c r="M221">
        <v>453864</v>
      </c>
    </row>
    <row r="222" spans="1:13">
      <c r="A222" s="8">
        <v>221</v>
      </c>
      <c r="B222" s="9">
        <v>77743.34</v>
      </c>
      <c r="C222" s="9">
        <v>403865.5</v>
      </c>
      <c r="D222" s="9">
        <v>2694189</v>
      </c>
      <c r="E222" s="9">
        <v>5687091</v>
      </c>
      <c r="F222" s="9">
        <v>741814.6</v>
      </c>
      <c r="G222" s="9"/>
      <c r="I222">
        <v>54761</v>
      </c>
      <c r="J222">
        <v>288010</v>
      </c>
      <c r="K222">
        <v>1951607</v>
      </c>
      <c r="L222">
        <v>4097363</v>
      </c>
      <c r="M222">
        <v>541514</v>
      </c>
    </row>
    <row r="223" spans="1:13">
      <c r="A223" s="8">
        <v>222</v>
      </c>
      <c r="B223" s="9">
        <v>84593.16</v>
      </c>
      <c r="C223" s="9">
        <v>411854.2</v>
      </c>
      <c r="D223" s="9">
        <v>2833872</v>
      </c>
      <c r="E223" s="9">
        <v>5869334</v>
      </c>
      <c r="F223" s="9">
        <v>844526.4</v>
      </c>
      <c r="G223" s="9"/>
      <c r="I223">
        <v>62125</v>
      </c>
      <c r="J223">
        <v>292916</v>
      </c>
      <c r="K223">
        <v>2120726</v>
      </c>
      <c r="L223">
        <v>4173184</v>
      </c>
      <c r="M223">
        <v>625387</v>
      </c>
    </row>
    <row r="224" spans="1:13">
      <c r="A224" s="8">
        <v>223</v>
      </c>
      <c r="B224" s="9">
        <v>75982.789999999994</v>
      </c>
      <c r="C224" s="9">
        <v>400808.8</v>
      </c>
      <c r="D224" s="9">
        <v>2961798</v>
      </c>
      <c r="E224" s="9">
        <v>5801125</v>
      </c>
      <c r="F224" s="9">
        <v>774841.5</v>
      </c>
      <c r="G224" s="9"/>
      <c r="I224">
        <v>51535</v>
      </c>
      <c r="J224">
        <v>279518</v>
      </c>
      <c r="K224">
        <v>2211678</v>
      </c>
      <c r="L224">
        <v>4050621</v>
      </c>
      <c r="M224">
        <v>525360</v>
      </c>
    </row>
    <row r="225" spans="1:13">
      <c r="A225" s="8">
        <v>224</v>
      </c>
      <c r="B225" s="9">
        <v>77824.36</v>
      </c>
      <c r="C225" s="9">
        <v>395115</v>
      </c>
      <c r="D225" s="9">
        <v>2794576</v>
      </c>
      <c r="E225" s="9">
        <v>5747283</v>
      </c>
      <c r="F225" s="9">
        <v>784919.9</v>
      </c>
      <c r="G225" s="9"/>
      <c r="I225">
        <v>55865</v>
      </c>
      <c r="J225">
        <v>277077</v>
      </c>
      <c r="K225">
        <v>2010594</v>
      </c>
      <c r="L225">
        <v>4017123</v>
      </c>
      <c r="M225">
        <v>556024</v>
      </c>
    </row>
    <row r="226" spans="1:13">
      <c r="A226" s="8">
        <v>225</v>
      </c>
      <c r="B226" s="9">
        <v>74870.58</v>
      </c>
      <c r="C226" s="9">
        <v>385313.1</v>
      </c>
      <c r="D226" s="9">
        <v>2714343</v>
      </c>
      <c r="E226" s="9">
        <v>5752628</v>
      </c>
      <c r="F226" s="9">
        <v>809273.2</v>
      </c>
      <c r="G226" s="9"/>
      <c r="I226">
        <v>52379</v>
      </c>
      <c r="J226">
        <v>268952</v>
      </c>
      <c r="K226">
        <v>1974624</v>
      </c>
      <c r="L226">
        <v>4038525</v>
      </c>
      <c r="M226">
        <v>577400</v>
      </c>
    </row>
    <row r="227" spans="1:13">
      <c r="A227" s="8">
        <v>226</v>
      </c>
      <c r="B227" s="9">
        <v>56421.919999999998</v>
      </c>
      <c r="C227" s="9">
        <v>355258.5</v>
      </c>
      <c r="D227" s="9">
        <v>2955208</v>
      </c>
      <c r="E227" s="9">
        <v>5778832</v>
      </c>
      <c r="F227" s="9">
        <v>909314.3</v>
      </c>
      <c r="G227" s="9"/>
      <c r="I227">
        <v>34784</v>
      </c>
      <c r="J227">
        <v>241784</v>
      </c>
      <c r="K227">
        <v>2236727</v>
      </c>
      <c r="L227">
        <v>4063136</v>
      </c>
      <c r="M227">
        <v>670247</v>
      </c>
    </row>
    <row r="228" spans="1:13">
      <c r="A228" s="8">
        <v>227</v>
      </c>
      <c r="B228" s="9">
        <v>46210.18</v>
      </c>
      <c r="C228" s="9">
        <v>384379.4</v>
      </c>
      <c r="D228" s="9">
        <v>3240646</v>
      </c>
      <c r="E228" s="9">
        <v>5398315</v>
      </c>
      <c r="F228" s="9">
        <v>948218.5</v>
      </c>
      <c r="G228" s="9"/>
      <c r="I228">
        <v>29904</v>
      </c>
      <c r="J228">
        <v>279756</v>
      </c>
      <c r="K228">
        <v>2458409</v>
      </c>
      <c r="L228">
        <v>3674803</v>
      </c>
      <c r="M228">
        <v>679598</v>
      </c>
    </row>
    <row r="229" spans="1:13">
      <c r="A229" s="8">
        <v>228</v>
      </c>
      <c r="B229" s="9">
        <v>45542.94</v>
      </c>
      <c r="C229" s="9">
        <v>344236.5</v>
      </c>
      <c r="D229" s="9">
        <v>3552724</v>
      </c>
      <c r="E229" s="9">
        <v>5557533</v>
      </c>
      <c r="F229" s="9">
        <v>947945.2</v>
      </c>
      <c r="G229" s="9"/>
      <c r="I229">
        <v>32188</v>
      </c>
      <c r="J229">
        <v>231037</v>
      </c>
      <c r="K229">
        <v>2694932</v>
      </c>
      <c r="L229">
        <v>3947509</v>
      </c>
      <c r="M229">
        <v>667832</v>
      </c>
    </row>
    <row r="230" spans="1:13">
      <c r="A230" s="8">
        <v>229</v>
      </c>
      <c r="B230" s="9">
        <v>46309.11</v>
      </c>
      <c r="C230" s="9">
        <v>435957.4</v>
      </c>
      <c r="D230" s="9">
        <v>3721471</v>
      </c>
      <c r="E230" s="9">
        <v>5998308</v>
      </c>
      <c r="F230" s="9">
        <v>1010706.4</v>
      </c>
      <c r="G230" s="9"/>
      <c r="I230">
        <v>33147</v>
      </c>
      <c r="J230">
        <v>334580</v>
      </c>
      <c r="K230">
        <v>2781072</v>
      </c>
      <c r="L230">
        <v>4340798</v>
      </c>
      <c r="M230">
        <v>730674</v>
      </c>
    </row>
    <row r="231" spans="1:13">
      <c r="A231" s="8">
        <v>230</v>
      </c>
      <c r="B231" s="9">
        <v>41199.53</v>
      </c>
      <c r="C231" s="9">
        <v>365474.2</v>
      </c>
      <c r="D231" s="9">
        <v>3504526</v>
      </c>
      <c r="E231" s="9">
        <v>5855958</v>
      </c>
      <c r="F231" s="9">
        <v>981747.7</v>
      </c>
      <c r="G231" s="9"/>
      <c r="I231">
        <v>27816</v>
      </c>
      <c r="J231">
        <v>237085</v>
      </c>
      <c r="K231">
        <v>2519460</v>
      </c>
      <c r="L231">
        <v>4066988</v>
      </c>
      <c r="M231">
        <v>683175</v>
      </c>
    </row>
    <row r="232" spans="1:13">
      <c r="A232" s="8">
        <v>231</v>
      </c>
      <c r="B232" s="9">
        <v>44304.85</v>
      </c>
      <c r="C232" s="9">
        <v>433551.9</v>
      </c>
      <c r="D232" s="9">
        <v>3080894</v>
      </c>
      <c r="E232" s="9">
        <v>5847768</v>
      </c>
      <c r="F232" s="9">
        <v>906792.1</v>
      </c>
      <c r="G232" s="9"/>
      <c r="I232">
        <v>32398</v>
      </c>
      <c r="J232">
        <v>325920</v>
      </c>
      <c r="K232">
        <v>2153253</v>
      </c>
      <c r="L232">
        <v>4101254</v>
      </c>
      <c r="M232">
        <v>616774</v>
      </c>
    </row>
    <row r="233" spans="1:13">
      <c r="A233" s="8">
        <v>232</v>
      </c>
      <c r="B233" s="9">
        <v>49318.29</v>
      </c>
      <c r="C233" s="9">
        <v>467916.79999999999</v>
      </c>
      <c r="D233" s="9">
        <v>2989580</v>
      </c>
      <c r="E233" s="9">
        <v>5714560</v>
      </c>
      <c r="F233" s="9">
        <v>1004270.4</v>
      </c>
      <c r="G233" s="9"/>
      <c r="I233">
        <v>36514</v>
      </c>
      <c r="J233">
        <v>340236</v>
      </c>
      <c r="K233">
        <v>2174074</v>
      </c>
      <c r="L233">
        <v>3970488</v>
      </c>
      <c r="M233">
        <v>736395</v>
      </c>
    </row>
    <row r="234" spans="1:13">
      <c r="A234" s="8">
        <v>233</v>
      </c>
      <c r="B234" s="9">
        <v>48030.2</v>
      </c>
      <c r="C234" s="9">
        <v>395068.2</v>
      </c>
      <c r="D234" s="9">
        <v>2964882</v>
      </c>
      <c r="E234" s="9">
        <v>5652819</v>
      </c>
      <c r="F234" s="9">
        <v>950668.5</v>
      </c>
      <c r="G234" s="9"/>
      <c r="I234">
        <v>33777</v>
      </c>
      <c r="J234">
        <v>257267</v>
      </c>
      <c r="K234">
        <v>2173546</v>
      </c>
      <c r="L234">
        <v>3948476</v>
      </c>
      <c r="M234">
        <v>653997</v>
      </c>
    </row>
    <row r="235" spans="1:13">
      <c r="A235" s="8">
        <v>234</v>
      </c>
      <c r="B235" s="9">
        <v>46303.94</v>
      </c>
      <c r="C235" s="9">
        <v>343168.4</v>
      </c>
      <c r="D235" s="9">
        <v>2819694</v>
      </c>
      <c r="E235" s="9">
        <v>5474780</v>
      </c>
      <c r="F235" s="9">
        <v>922219.9</v>
      </c>
      <c r="G235" s="9"/>
      <c r="I235">
        <v>32423</v>
      </c>
      <c r="J235">
        <v>226821</v>
      </c>
      <c r="K235">
        <v>2034896</v>
      </c>
      <c r="L235">
        <v>3788851</v>
      </c>
      <c r="M235">
        <v>641383</v>
      </c>
    </row>
    <row r="236" spans="1:13">
      <c r="A236" s="8">
        <v>235</v>
      </c>
      <c r="B236" s="9">
        <v>46626.04</v>
      </c>
      <c r="C236" s="9">
        <v>362805.9</v>
      </c>
      <c r="D236" s="9">
        <v>2819949</v>
      </c>
      <c r="E236" s="9">
        <v>5984996</v>
      </c>
      <c r="F236" s="9">
        <v>1014050</v>
      </c>
      <c r="G236" s="9"/>
      <c r="I236">
        <v>33244</v>
      </c>
      <c r="J236">
        <v>261743</v>
      </c>
      <c r="K236">
        <v>2073582</v>
      </c>
      <c r="L236">
        <v>4352167</v>
      </c>
      <c r="M236">
        <v>741617</v>
      </c>
    </row>
    <row r="237" spans="1:13">
      <c r="A237" s="8">
        <v>236</v>
      </c>
      <c r="B237" s="9">
        <v>49081.13</v>
      </c>
      <c r="C237" s="9">
        <v>435441.1</v>
      </c>
      <c r="D237" s="9">
        <v>3059925</v>
      </c>
      <c r="E237" s="9">
        <v>6509383</v>
      </c>
      <c r="F237" s="9">
        <v>1065311.5</v>
      </c>
      <c r="G237" s="9"/>
      <c r="I237">
        <v>35606</v>
      </c>
      <c r="J237">
        <v>328595</v>
      </c>
      <c r="K237">
        <v>2313490</v>
      </c>
      <c r="L237">
        <v>4724384</v>
      </c>
      <c r="M237">
        <v>765751</v>
      </c>
    </row>
    <row r="238" spans="1:13">
      <c r="A238" s="8">
        <v>237</v>
      </c>
      <c r="B238" s="9">
        <v>42931.66</v>
      </c>
      <c r="C238" s="9">
        <v>378152.2</v>
      </c>
      <c r="D238" s="9">
        <v>2991977</v>
      </c>
      <c r="E238" s="9">
        <v>6318000</v>
      </c>
      <c r="F238" s="9">
        <v>1045321.6</v>
      </c>
      <c r="G238" s="9"/>
      <c r="I238">
        <v>28747</v>
      </c>
      <c r="J238">
        <v>249915</v>
      </c>
      <c r="K238">
        <v>2182021</v>
      </c>
      <c r="L238">
        <v>4376604</v>
      </c>
      <c r="M238">
        <v>730618</v>
      </c>
    </row>
    <row r="239" spans="1:13">
      <c r="A239" s="8">
        <v>238</v>
      </c>
      <c r="B239" s="9">
        <v>43962.44</v>
      </c>
      <c r="C239" s="9">
        <v>378388.6</v>
      </c>
      <c r="D239" s="9">
        <v>2936072</v>
      </c>
      <c r="E239" s="9">
        <v>5553793</v>
      </c>
      <c r="F239" s="9">
        <v>1025750.4</v>
      </c>
      <c r="G239" s="9"/>
      <c r="I239">
        <v>31555</v>
      </c>
      <c r="J239">
        <v>267023</v>
      </c>
      <c r="K239">
        <v>2144102</v>
      </c>
      <c r="L239">
        <v>3669477</v>
      </c>
      <c r="M239">
        <v>716952</v>
      </c>
    </row>
    <row r="240" spans="1:13">
      <c r="A240" s="8">
        <v>239</v>
      </c>
      <c r="B240" s="9">
        <v>51146.34</v>
      </c>
      <c r="C240" s="9">
        <v>339638.2</v>
      </c>
      <c r="D240" s="9">
        <v>3087123</v>
      </c>
      <c r="E240" s="9">
        <v>5474013</v>
      </c>
      <c r="F240" s="9">
        <v>946089.9</v>
      </c>
      <c r="G240" s="9"/>
      <c r="I240">
        <v>38441</v>
      </c>
      <c r="J240">
        <v>228203</v>
      </c>
      <c r="K240">
        <v>2309951</v>
      </c>
      <c r="L240">
        <v>3817618</v>
      </c>
      <c r="M240">
        <v>643073</v>
      </c>
    </row>
    <row r="241" spans="1:13">
      <c r="A241" s="8">
        <v>240</v>
      </c>
      <c r="B241" s="9">
        <v>52273.51</v>
      </c>
      <c r="C241" s="9">
        <v>274391.3</v>
      </c>
      <c r="D241" s="9">
        <v>2956406</v>
      </c>
      <c r="E241" s="9">
        <v>5601208</v>
      </c>
      <c r="F241" s="9">
        <v>883312.4</v>
      </c>
      <c r="G241" s="9"/>
      <c r="I241">
        <v>37492</v>
      </c>
      <c r="J241">
        <v>174368</v>
      </c>
      <c r="K241">
        <v>2139251</v>
      </c>
      <c r="L241">
        <v>3968607</v>
      </c>
      <c r="M241">
        <v>603828</v>
      </c>
    </row>
    <row r="242" spans="1:13">
      <c r="A242" s="8">
        <v>241</v>
      </c>
      <c r="B242" s="9">
        <v>54153.27</v>
      </c>
      <c r="C242" s="9">
        <v>278070.09999999998</v>
      </c>
      <c r="D242" s="9">
        <v>3021795</v>
      </c>
      <c r="E242" s="9">
        <v>5310007</v>
      </c>
      <c r="F242" s="9">
        <v>963529.3</v>
      </c>
      <c r="G242" s="9"/>
      <c r="I242">
        <v>39046</v>
      </c>
      <c r="J242">
        <v>197262</v>
      </c>
      <c r="K242">
        <v>2239240</v>
      </c>
      <c r="L242">
        <v>3639471</v>
      </c>
      <c r="M242">
        <v>702590</v>
      </c>
    </row>
    <row r="243" spans="1:13">
      <c r="A243" s="8">
        <v>242</v>
      </c>
      <c r="B243" s="9">
        <v>58948.53</v>
      </c>
      <c r="C243" s="9">
        <v>281811.5</v>
      </c>
      <c r="D243" s="9">
        <v>3085998</v>
      </c>
      <c r="E243" s="9">
        <v>5816783</v>
      </c>
      <c r="F243" s="9">
        <v>1190185.1000000001</v>
      </c>
      <c r="G243" s="9"/>
      <c r="I243">
        <v>43298</v>
      </c>
      <c r="J243">
        <v>199920</v>
      </c>
      <c r="K243">
        <v>2286135</v>
      </c>
      <c r="L243">
        <v>4233096</v>
      </c>
      <c r="M243">
        <v>905549</v>
      </c>
    </row>
    <row r="244" spans="1:13">
      <c r="A244" s="8">
        <v>243</v>
      </c>
      <c r="B244" s="9">
        <v>68892.38</v>
      </c>
      <c r="C244" s="9">
        <v>264373.3</v>
      </c>
      <c r="D244" s="9">
        <v>3112169</v>
      </c>
      <c r="E244" s="9">
        <v>6138922</v>
      </c>
      <c r="F244" s="9">
        <v>1214654.5</v>
      </c>
      <c r="G244" s="9"/>
      <c r="I244">
        <v>51856</v>
      </c>
      <c r="J244">
        <v>181380</v>
      </c>
      <c r="K244">
        <v>2295312</v>
      </c>
      <c r="L244">
        <v>4404092</v>
      </c>
      <c r="M244">
        <v>863062</v>
      </c>
    </row>
    <row r="245" spans="1:13">
      <c r="A245" s="8">
        <v>244</v>
      </c>
      <c r="B245" s="9">
        <v>67402.2</v>
      </c>
      <c r="C245" s="9">
        <v>298176.8</v>
      </c>
      <c r="D245" s="9">
        <v>3367211</v>
      </c>
      <c r="E245" s="9">
        <v>6116198</v>
      </c>
      <c r="F245" s="9">
        <v>1126004</v>
      </c>
      <c r="G245" s="9"/>
      <c r="I245">
        <v>47492</v>
      </c>
      <c r="J245">
        <v>220319</v>
      </c>
      <c r="K245">
        <v>2543426</v>
      </c>
      <c r="L245">
        <v>4285291</v>
      </c>
      <c r="M245">
        <v>767183</v>
      </c>
    </row>
    <row r="246" spans="1:13">
      <c r="A246" s="8">
        <v>245</v>
      </c>
      <c r="B246" s="9">
        <v>62621.53</v>
      </c>
      <c r="C246" s="9">
        <v>285956.90000000002</v>
      </c>
      <c r="D246" s="9">
        <v>3458389</v>
      </c>
      <c r="E246" s="9">
        <v>5977166</v>
      </c>
      <c r="F246" s="9">
        <v>973951.8</v>
      </c>
      <c r="G246" s="9"/>
      <c r="I246">
        <v>43142</v>
      </c>
      <c r="J246">
        <v>198144</v>
      </c>
      <c r="K246">
        <v>2567095</v>
      </c>
      <c r="L246">
        <v>4153036</v>
      </c>
      <c r="M246">
        <v>641319</v>
      </c>
    </row>
    <row r="247" spans="1:13">
      <c r="A247" s="8">
        <v>246</v>
      </c>
      <c r="B247" s="9">
        <v>58064.9</v>
      </c>
      <c r="C247" s="9">
        <v>179530.1</v>
      </c>
      <c r="D247" s="9">
        <v>3649722</v>
      </c>
      <c r="E247" s="9">
        <v>5879446</v>
      </c>
      <c r="F247" s="9">
        <v>944705.1</v>
      </c>
      <c r="G247" s="9"/>
      <c r="I247">
        <v>39967</v>
      </c>
      <c r="J247">
        <v>95316</v>
      </c>
      <c r="K247">
        <v>2734294</v>
      </c>
      <c r="L247">
        <v>4096782</v>
      </c>
      <c r="M247">
        <v>656990</v>
      </c>
    </row>
    <row r="248" spans="1:13">
      <c r="A248" s="8">
        <v>247</v>
      </c>
      <c r="B248" s="9">
        <v>55722.01</v>
      </c>
      <c r="C248" s="9">
        <v>103065.5</v>
      </c>
      <c r="D248" s="9">
        <v>3815906</v>
      </c>
      <c r="E248" s="9">
        <v>5828259</v>
      </c>
      <c r="F248" s="9">
        <v>861720.3</v>
      </c>
      <c r="G248" s="9"/>
      <c r="I248">
        <v>38941</v>
      </c>
      <c r="J248">
        <v>50194</v>
      </c>
      <c r="K248">
        <v>2849832</v>
      </c>
      <c r="L248">
        <v>4074740</v>
      </c>
      <c r="M248">
        <v>582645</v>
      </c>
    </row>
    <row r="249" spans="1:13">
      <c r="A249" s="8">
        <v>248</v>
      </c>
      <c r="B249" s="9">
        <v>52259.9</v>
      </c>
      <c r="C249" s="9">
        <v>176792.7</v>
      </c>
      <c r="D249" s="9">
        <v>3589965</v>
      </c>
      <c r="E249" s="9">
        <v>5496281</v>
      </c>
      <c r="F249" s="9">
        <v>890001.8</v>
      </c>
      <c r="G249" s="9"/>
      <c r="I249">
        <v>36156</v>
      </c>
      <c r="J249">
        <v>146440</v>
      </c>
      <c r="K249">
        <v>2579903</v>
      </c>
      <c r="L249">
        <v>3758028</v>
      </c>
      <c r="M249">
        <v>635441</v>
      </c>
    </row>
    <row r="250" spans="1:13">
      <c r="A250" s="8">
        <v>249</v>
      </c>
      <c r="B250" s="9">
        <v>51169.34</v>
      </c>
      <c r="C250" s="9">
        <v>302530.40000000002</v>
      </c>
      <c r="D250" s="9">
        <v>3716593</v>
      </c>
      <c r="E250" s="9">
        <v>5708593</v>
      </c>
      <c r="F250" s="9">
        <v>1032490.4</v>
      </c>
      <c r="G250" s="9"/>
      <c r="I250">
        <v>36066</v>
      </c>
      <c r="J250">
        <v>250465</v>
      </c>
      <c r="K250">
        <v>2766337</v>
      </c>
      <c r="L250">
        <v>4069351</v>
      </c>
      <c r="M250">
        <v>769575</v>
      </c>
    </row>
    <row r="251" spans="1:13">
      <c r="A251" s="8">
        <v>250</v>
      </c>
      <c r="B251" s="9">
        <v>54752.160000000003</v>
      </c>
      <c r="C251" s="9">
        <v>368488</v>
      </c>
      <c r="D251" s="9">
        <v>3872742</v>
      </c>
      <c r="E251" s="9">
        <v>6189114</v>
      </c>
      <c r="F251" s="9">
        <v>1202457.8999999999</v>
      </c>
      <c r="G251" s="9"/>
      <c r="I251">
        <v>39964</v>
      </c>
      <c r="J251">
        <v>279393</v>
      </c>
      <c r="K251">
        <v>2888967</v>
      </c>
      <c r="L251">
        <v>4486551</v>
      </c>
      <c r="M251">
        <v>897450</v>
      </c>
    </row>
    <row r="252" spans="1:13">
      <c r="A252" s="8">
        <v>251</v>
      </c>
      <c r="B252" s="9">
        <v>59164.61</v>
      </c>
      <c r="C252" s="9">
        <v>363012.5</v>
      </c>
      <c r="D252" s="9">
        <v>4100282</v>
      </c>
      <c r="E252" s="9">
        <v>6300676</v>
      </c>
      <c r="F252" s="9">
        <v>1287124</v>
      </c>
      <c r="G252" s="9"/>
      <c r="I252">
        <v>43341</v>
      </c>
      <c r="J252">
        <v>254493</v>
      </c>
      <c r="K252">
        <v>3075175</v>
      </c>
      <c r="L252">
        <v>4454799</v>
      </c>
      <c r="M252">
        <v>931906</v>
      </c>
    </row>
    <row r="253" spans="1:13">
      <c r="A253" s="8">
        <v>252</v>
      </c>
      <c r="B253" s="9">
        <v>61126.83</v>
      </c>
      <c r="C253" s="9">
        <v>354767</v>
      </c>
      <c r="D253" s="9">
        <v>3818523</v>
      </c>
      <c r="E253" s="9">
        <v>6101009</v>
      </c>
      <c r="F253" s="9">
        <v>1157738.3</v>
      </c>
      <c r="G253" s="9"/>
      <c r="I253">
        <v>44028</v>
      </c>
      <c r="J253">
        <v>247860</v>
      </c>
      <c r="K253">
        <v>2733187</v>
      </c>
      <c r="L253">
        <v>4221860</v>
      </c>
      <c r="M253">
        <v>777509</v>
      </c>
    </row>
    <row r="254" spans="1:13">
      <c r="A254" s="8">
        <v>253</v>
      </c>
      <c r="B254" s="9">
        <v>59180.92</v>
      </c>
      <c r="C254" s="9">
        <v>298837.7</v>
      </c>
      <c r="D254" s="9">
        <v>3827841</v>
      </c>
      <c r="E254" s="9">
        <v>5933115</v>
      </c>
      <c r="F254" s="9">
        <v>1081112.3999999999</v>
      </c>
      <c r="G254" s="9"/>
      <c r="I254">
        <v>41515</v>
      </c>
      <c r="J254">
        <v>194359</v>
      </c>
      <c r="K254">
        <v>2817086</v>
      </c>
      <c r="L254">
        <v>4113515</v>
      </c>
      <c r="M254">
        <v>739105</v>
      </c>
    </row>
    <row r="255" spans="1:13">
      <c r="A255" s="8">
        <v>254</v>
      </c>
      <c r="B255" s="9">
        <v>59389.54</v>
      </c>
      <c r="C255" s="9">
        <v>247163.5</v>
      </c>
      <c r="D255" s="9">
        <v>4315817</v>
      </c>
      <c r="E255" s="9">
        <v>5929055</v>
      </c>
      <c r="F255" s="9">
        <v>991116.4</v>
      </c>
      <c r="G255" s="9"/>
      <c r="I255">
        <v>42286</v>
      </c>
      <c r="J255">
        <v>159156</v>
      </c>
      <c r="K255">
        <v>3302595</v>
      </c>
      <c r="L255">
        <v>4159529</v>
      </c>
      <c r="M255">
        <v>671745</v>
      </c>
    </row>
    <row r="256" spans="1:13">
      <c r="A256" s="8">
        <v>255</v>
      </c>
      <c r="B256" s="9">
        <v>54106.84</v>
      </c>
      <c r="C256" s="9">
        <v>266476.5</v>
      </c>
      <c r="D256" s="9">
        <v>3209207</v>
      </c>
      <c r="E256" s="9">
        <v>5659059</v>
      </c>
      <c r="F256" s="9">
        <v>960220.6</v>
      </c>
      <c r="G256" s="9"/>
      <c r="I256">
        <v>36943</v>
      </c>
      <c r="J256">
        <v>193687</v>
      </c>
      <c r="K256">
        <v>2066819</v>
      </c>
      <c r="L256">
        <v>3890744</v>
      </c>
      <c r="M256">
        <v>667435</v>
      </c>
    </row>
    <row r="257" spans="1:13">
      <c r="A257" s="8">
        <v>256</v>
      </c>
      <c r="B257" s="9">
        <v>57263.11</v>
      </c>
      <c r="C257" s="9">
        <v>311107.20000000001</v>
      </c>
      <c r="D257" s="9">
        <v>2723043</v>
      </c>
      <c r="E257" s="9">
        <v>7060906</v>
      </c>
      <c r="F257" s="9">
        <v>1077845.7</v>
      </c>
      <c r="G257" s="9"/>
      <c r="I257">
        <v>41626</v>
      </c>
      <c r="J257">
        <v>232630</v>
      </c>
      <c r="K257">
        <v>1873573</v>
      </c>
      <c r="L257">
        <v>5373116</v>
      </c>
      <c r="M257">
        <v>794187</v>
      </c>
    </row>
    <row r="258" spans="1:13">
      <c r="A258" s="8">
        <v>257</v>
      </c>
      <c r="B258" s="9">
        <v>52892.29</v>
      </c>
      <c r="C258" s="9">
        <v>308715.90000000002</v>
      </c>
      <c r="D258" s="9">
        <v>2643277</v>
      </c>
      <c r="E258" s="9">
        <v>6752609</v>
      </c>
      <c r="F258" s="9">
        <v>1152060.3999999999</v>
      </c>
      <c r="G258" s="9"/>
      <c r="I258">
        <v>36343</v>
      </c>
      <c r="J258">
        <v>217095</v>
      </c>
      <c r="K258">
        <v>1922493</v>
      </c>
      <c r="L258">
        <v>4646724</v>
      </c>
      <c r="M258">
        <v>833654</v>
      </c>
    </row>
    <row r="259" spans="1:13">
      <c r="A259" s="8">
        <v>258</v>
      </c>
      <c r="B259" s="9">
        <v>44111.1</v>
      </c>
      <c r="C259" s="9">
        <v>260348.6</v>
      </c>
      <c r="D259" s="9">
        <v>2536259</v>
      </c>
      <c r="E259" s="9">
        <v>6232499</v>
      </c>
      <c r="F259" s="9">
        <v>1144991.1000000001</v>
      </c>
      <c r="G259" s="9"/>
      <c r="I259">
        <v>28825</v>
      </c>
      <c r="J259">
        <v>169432</v>
      </c>
      <c r="K259">
        <v>1836589</v>
      </c>
      <c r="L259">
        <v>4218563</v>
      </c>
      <c r="M259">
        <v>804661</v>
      </c>
    </row>
    <row r="260" spans="1:13">
      <c r="A260" s="8">
        <v>259</v>
      </c>
      <c r="B260" s="9">
        <v>41868.300000000003</v>
      </c>
      <c r="C260" s="9">
        <v>161879.5</v>
      </c>
      <c r="D260" s="9">
        <v>2529218</v>
      </c>
      <c r="E260" s="9">
        <v>6114740</v>
      </c>
      <c r="F260" s="9">
        <v>1043873.8</v>
      </c>
      <c r="G260" s="9"/>
      <c r="I260">
        <v>29120</v>
      </c>
      <c r="J260">
        <v>85207</v>
      </c>
      <c r="K260">
        <v>1857875</v>
      </c>
      <c r="L260">
        <v>4255924</v>
      </c>
      <c r="M260">
        <v>705632</v>
      </c>
    </row>
    <row r="261" spans="1:13">
      <c r="A261" s="8">
        <v>260</v>
      </c>
      <c r="B261" s="9">
        <v>32552.12</v>
      </c>
      <c r="C261" s="9">
        <v>227705.4</v>
      </c>
      <c r="D261" s="9">
        <v>2820308</v>
      </c>
      <c r="E261" s="9">
        <v>6540316</v>
      </c>
      <c r="F261" s="9">
        <v>1031108.7</v>
      </c>
      <c r="G261" s="9"/>
      <c r="I261">
        <v>20452</v>
      </c>
      <c r="J261">
        <v>180032</v>
      </c>
      <c r="K261">
        <v>2150829</v>
      </c>
      <c r="L261">
        <v>4716621</v>
      </c>
      <c r="M261">
        <v>722738</v>
      </c>
    </row>
    <row r="262" spans="1:13">
      <c r="A262" s="8">
        <v>261</v>
      </c>
      <c r="B262" s="9">
        <v>27575.71</v>
      </c>
      <c r="C262" s="9">
        <v>148871.1</v>
      </c>
      <c r="D262" s="9">
        <v>3407191</v>
      </c>
      <c r="E262" s="9">
        <v>6902933</v>
      </c>
      <c r="F262" s="9">
        <v>1035385.8</v>
      </c>
      <c r="G262" s="9"/>
      <c r="I262">
        <v>18168</v>
      </c>
      <c r="J262">
        <v>81812</v>
      </c>
      <c r="K262">
        <v>2660661</v>
      </c>
      <c r="L262">
        <v>4952312</v>
      </c>
      <c r="M262">
        <v>730786</v>
      </c>
    </row>
    <row r="263" spans="1:13">
      <c r="A263" s="8">
        <v>262</v>
      </c>
      <c r="B263" s="9">
        <v>32540.5</v>
      </c>
      <c r="C263" s="9">
        <v>266563.5</v>
      </c>
      <c r="D263" s="9">
        <v>3399843</v>
      </c>
      <c r="E263" s="9">
        <v>6747867</v>
      </c>
      <c r="F263" s="9">
        <v>1008042.3</v>
      </c>
      <c r="G263" s="9"/>
      <c r="I263">
        <v>24571</v>
      </c>
      <c r="J263">
        <v>222721</v>
      </c>
      <c r="K263">
        <v>2497967</v>
      </c>
      <c r="L263">
        <v>4689097</v>
      </c>
      <c r="M263">
        <v>702179</v>
      </c>
    </row>
    <row r="264" spans="1:13">
      <c r="A264" s="8">
        <v>263</v>
      </c>
      <c r="B264" s="9">
        <v>38278.35</v>
      </c>
      <c r="C264" s="9">
        <v>268291.8</v>
      </c>
      <c r="D264" s="9">
        <v>3429394</v>
      </c>
      <c r="E264" s="9">
        <v>7102745</v>
      </c>
      <c r="F264" s="9">
        <v>1165594.7</v>
      </c>
      <c r="G264" s="9"/>
      <c r="I264">
        <v>28874</v>
      </c>
      <c r="J264">
        <v>189789</v>
      </c>
      <c r="K264">
        <v>2529462</v>
      </c>
      <c r="L264">
        <v>5090223</v>
      </c>
      <c r="M264">
        <v>867809</v>
      </c>
    </row>
    <row r="265" spans="1:13">
      <c r="A265" s="8">
        <v>264</v>
      </c>
      <c r="B265" s="9">
        <v>39085.61</v>
      </c>
      <c r="C265" s="9">
        <v>310954.8</v>
      </c>
      <c r="D265" s="9">
        <v>3619735</v>
      </c>
      <c r="E265" s="9">
        <v>7582668</v>
      </c>
      <c r="F265" s="9">
        <v>1308667.3</v>
      </c>
      <c r="G265" s="9"/>
      <c r="I265">
        <v>28023</v>
      </c>
      <c r="J265">
        <v>231943</v>
      </c>
      <c r="K265">
        <v>2711982</v>
      </c>
      <c r="L265">
        <v>5464305</v>
      </c>
      <c r="M265">
        <v>964339</v>
      </c>
    </row>
    <row r="266" spans="1:13">
      <c r="A266" s="8">
        <v>265</v>
      </c>
      <c r="B266" s="9">
        <v>48690.91</v>
      </c>
      <c r="C266" s="9">
        <v>336638</v>
      </c>
      <c r="D266" s="9">
        <v>3598859</v>
      </c>
      <c r="E266" s="9">
        <v>7521484</v>
      </c>
      <c r="F266" s="9">
        <v>1292099.3</v>
      </c>
      <c r="G266" s="9"/>
      <c r="I266">
        <v>37395</v>
      </c>
      <c r="J266">
        <v>245062</v>
      </c>
      <c r="K266">
        <v>2640722</v>
      </c>
      <c r="L266">
        <v>5259986</v>
      </c>
      <c r="M266">
        <v>905506</v>
      </c>
    </row>
    <row r="267" spans="1:13">
      <c r="A267" s="8">
        <v>266</v>
      </c>
      <c r="B267" s="9">
        <v>52464.89</v>
      </c>
      <c r="C267" s="9">
        <v>297533.7</v>
      </c>
      <c r="D267" s="9">
        <v>3461651</v>
      </c>
      <c r="E267" s="9">
        <v>7406295</v>
      </c>
      <c r="F267" s="9">
        <v>1282493</v>
      </c>
      <c r="G267" s="9"/>
      <c r="I267">
        <v>38393</v>
      </c>
      <c r="J267">
        <v>198394</v>
      </c>
      <c r="K267">
        <v>2509041</v>
      </c>
      <c r="L267">
        <v>5163045</v>
      </c>
      <c r="M267">
        <v>900794</v>
      </c>
    </row>
    <row r="268" spans="1:13">
      <c r="A268" s="8">
        <v>267</v>
      </c>
      <c r="B268" s="9">
        <v>49621.58</v>
      </c>
      <c r="C268" s="9">
        <v>316587.5</v>
      </c>
      <c r="D268" s="9">
        <v>3365413</v>
      </c>
      <c r="E268" s="9">
        <v>7264038</v>
      </c>
      <c r="F268" s="9">
        <v>1104003.2</v>
      </c>
      <c r="G268" s="9"/>
      <c r="I268">
        <v>34459</v>
      </c>
      <c r="J268">
        <v>228964</v>
      </c>
      <c r="K268">
        <v>2449121</v>
      </c>
      <c r="L268">
        <v>5055142</v>
      </c>
      <c r="M268">
        <v>725142</v>
      </c>
    </row>
    <row r="269" spans="1:13">
      <c r="A269" s="8">
        <v>268</v>
      </c>
      <c r="B269" s="9">
        <v>52771.85</v>
      </c>
      <c r="C269" s="9">
        <v>331108.8</v>
      </c>
      <c r="D269" s="9">
        <v>3280401</v>
      </c>
      <c r="E269" s="9">
        <v>7287241</v>
      </c>
      <c r="F269" s="9">
        <v>1147435.5</v>
      </c>
      <c r="G269" s="9"/>
      <c r="I269">
        <v>38431</v>
      </c>
      <c r="J269">
        <v>237874</v>
      </c>
      <c r="K269">
        <v>2389583</v>
      </c>
      <c r="L269">
        <v>5120773</v>
      </c>
      <c r="M269">
        <v>821302</v>
      </c>
    </row>
    <row r="270" spans="1:13">
      <c r="A270" s="8">
        <v>269</v>
      </c>
      <c r="B270" s="9">
        <v>47984.3</v>
      </c>
      <c r="C270" s="9">
        <v>325739.40000000002</v>
      </c>
      <c r="D270" s="9">
        <v>3343661</v>
      </c>
      <c r="E270" s="9">
        <v>7053672</v>
      </c>
      <c r="F270" s="9">
        <v>1302723.8999999999</v>
      </c>
      <c r="G270" s="9"/>
      <c r="I270">
        <v>32733</v>
      </c>
      <c r="J270">
        <v>228228</v>
      </c>
      <c r="K270">
        <v>2475346</v>
      </c>
      <c r="L270">
        <v>4880284</v>
      </c>
      <c r="M270">
        <v>963760</v>
      </c>
    </row>
    <row r="271" spans="1:13">
      <c r="A271" s="8">
        <v>270</v>
      </c>
      <c r="B271" s="9">
        <v>45501.67</v>
      </c>
      <c r="C271" s="9">
        <v>344476</v>
      </c>
      <c r="D271" s="9">
        <v>3388867</v>
      </c>
      <c r="E271" s="9">
        <v>7431348</v>
      </c>
      <c r="F271" s="9">
        <v>1572780.6</v>
      </c>
      <c r="G271" s="9"/>
      <c r="I271">
        <v>31634</v>
      </c>
      <c r="J271">
        <v>248546</v>
      </c>
      <c r="K271">
        <v>2503807</v>
      </c>
      <c r="L271">
        <v>5327621</v>
      </c>
      <c r="M271">
        <v>1187943</v>
      </c>
    </row>
    <row r="272" spans="1:13">
      <c r="A272" s="8">
        <v>271</v>
      </c>
      <c r="B272" s="9">
        <v>53152.18</v>
      </c>
      <c r="C272" s="9">
        <v>352761</v>
      </c>
      <c r="D272" s="9">
        <v>3444761</v>
      </c>
      <c r="E272" s="9">
        <v>7875156</v>
      </c>
      <c r="F272" s="9">
        <v>1692124.1</v>
      </c>
      <c r="G272" s="9"/>
      <c r="I272">
        <v>40002</v>
      </c>
      <c r="J272">
        <v>251313</v>
      </c>
      <c r="K272">
        <v>2547735</v>
      </c>
      <c r="L272">
        <v>5658788</v>
      </c>
      <c r="M272">
        <v>1227509</v>
      </c>
    </row>
    <row r="273" spans="1:13">
      <c r="A273" s="8">
        <v>272</v>
      </c>
      <c r="B273" s="9">
        <v>59021.21</v>
      </c>
      <c r="C273" s="9">
        <v>379114.9</v>
      </c>
      <c r="D273" s="9">
        <v>3481048</v>
      </c>
      <c r="E273" s="9">
        <v>7886014</v>
      </c>
      <c r="F273" s="9">
        <v>1208559.3</v>
      </c>
      <c r="G273" s="9"/>
      <c r="I273">
        <v>43660</v>
      </c>
      <c r="J273">
        <v>275227</v>
      </c>
      <c r="K273">
        <v>2569227</v>
      </c>
      <c r="L273">
        <v>5537283</v>
      </c>
      <c r="M273">
        <v>708689</v>
      </c>
    </row>
    <row r="274" spans="1:13">
      <c r="A274" s="8">
        <v>273</v>
      </c>
      <c r="B274" s="9">
        <v>52569.39</v>
      </c>
      <c r="C274" s="9">
        <v>360223.1</v>
      </c>
      <c r="D274" s="9">
        <v>3322149</v>
      </c>
      <c r="E274" s="9">
        <v>7606213</v>
      </c>
      <c r="F274" s="9">
        <v>1036187.5</v>
      </c>
      <c r="G274" s="9"/>
      <c r="I274">
        <v>35512</v>
      </c>
      <c r="J274">
        <v>248574</v>
      </c>
      <c r="K274">
        <v>2400723</v>
      </c>
      <c r="L274">
        <v>5254243</v>
      </c>
      <c r="M274">
        <v>679167</v>
      </c>
    </row>
    <row r="275" spans="1:13">
      <c r="A275" s="8">
        <v>274</v>
      </c>
      <c r="B275" s="9">
        <v>62457.78</v>
      </c>
      <c r="C275" s="9">
        <v>479470.5</v>
      </c>
      <c r="D275" s="9">
        <v>3192334</v>
      </c>
      <c r="E275" s="9">
        <v>7378534</v>
      </c>
      <c r="F275" s="9">
        <v>955666.1</v>
      </c>
      <c r="G275" s="9"/>
      <c r="I275">
        <v>47265</v>
      </c>
      <c r="J275">
        <v>373385</v>
      </c>
      <c r="K275">
        <v>2312968</v>
      </c>
      <c r="L275">
        <v>5110014</v>
      </c>
      <c r="M275">
        <v>649566</v>
      </c>
    </row>
    <row r="276" spans="1:13">
      <c r="A276" s="8">
        <v>275</v>
      </c>
      <c r="B276" s="9">
        <v>61097.57</v>
      </c>
      <c r="C276" s="9">
        <v>195835.8</v>
      </c>
      <c r="D276" s="9">
        <v>3191465</v>
      </c>
      <c r="E276" s="9">
        <v>7153295</v>
      </c>
      <c r="F276" s="9">
        <v>892965.3</v>
      </c>
      <c r="G276" s="9"/>
      <c r="I276">
        <v>43047</v>
      </c>
      <c r="J276">
        <v>54632</v>
      </c>
      <c r="K276">
        <v>2346461</v>
      </c>
      <c r="L276">
        <v>4952679</v>
      </c>
      <c r="M276">
        <v>610652</v>
      </c>
    </row>
    <row r="277" spans="1:13">
      <c r="A277" s="8">
        <v>276</v>
      </c>
      <c r="B277" s="9">
        <v>45995.46</v>
      </c>
      <c r="C277" s="9">
        <v>132013.5</v>
      </c>
      <c r="D277" s="9">
        <v>3037297</v>
      </c>
      <c r="E277" s="9">
        <v>6409687</v>
      </c>
      <c r="F277" s="9">
        <v>847824.8</v>
      </c>
      <c r="G277" s="9"/>
      <c r="I277">
        <v>28338</v>
      </c>
      <c r="J277">
        <v>74340</v>
      </c>
      <c r="K277">
        <v>2192523</v>
      </c>
      <c r="L277">
        <v>4276248</v>
      </c>
      <c r="M277">
        <v>584034</v>
      </c>
    </row>
    <row r="278" spans="1:13">
      <c r="A278" s="8">
        <v>277</v>
      </c>
      <c r="B278" s="9">
        <v>40973.89</v>
      </c>
      <c r="C278" s="9">
        <v>177987.9</v>
      </c>
      <c r="D278" s="9">
        <v>3286177</v>
      </c>
      <c r="E278" s="9">
        <v>6662245</v>
      </c>
      <c r="F278" s="9">
        <v>909802.9</v>
      </c>
      <c r="G278" s="9"/>
      <c r="I278">
        <v>27681</v>
      </c>
      <c r="J278">
        <v>139110</v>
      </c>
      <c r="K278">
        <v>2482211</v>
      </c>
      <c r="L278">
        <v>4750583</v>
      </c>
      <c r="M278">
        <v>659347</v>
      </c>
    </row>
    <row r="279" spans="1:13">
      <c r="A279" s="8">
        <v>278</v>
      </c>
      <c r="B279" s="9">
        <v>45875.63</v>
      </c>
      <c r="C279" s="9">
        <v>231420.3</v>
      </c>
      <c r="D279" s="9">
        <v>3347341</v>
      </c>
      <c r="E279" s="9">
        <v>6993250</v>
      </c>
      <c r="F279" s="9">
        <v>1006218.8</v>
      </c>
      <c r="G279" s="9"/>
      <c r="I279">
        <v>34034</v>
      </c>
      <c r="J279">
        <v>179003</v>
      </c>
      <c r="K279">
        <v>2477497</v>
      </c>
      <c r="L279">
        <v>5006264</v>
      </c>
      <c r="M279">
        <v>737454</v>
      </c>
    </row>
    <row r="280" spans="1:13">
      <c r="A280" s="8">
        <v>279</v>
      </c>
      <c r="B280" s="9">
        <v>44328.26</v>
      </c>
      <c r="C280" s="9">
        <v>203383.2</v>
      </c>
      <c r="D280" s="9">
        <v>3447950</v>
      </c>
      <c r="E280" s="9">
        <v>6375850</v>
      </c>
      <c r="F280" s="9">
        <v>947485.1</v>
      </c>
      <c r="G280" s="9"/>
      <c r="I280">
        <v>31070</v>
      </c>
      <c r="J280">
        <v>135230</v>
      </c>
      <c r="K280">
        <v>2561916</v>
      </c>
      <c r="L280">
        <v>4290143</v>
      </c>
      <c r="M280">
        <v>650238</v>
      </c>
    </row>
    <row r="281" spans="1:13">
      <c r="A281" s="8">
        <v>280</v>
      </c>
      <c r="B281" s="9">
        <v>45198.06</v>
      </c>
      <c r="C281" s="9">
        <v>196652.2</v>
      </c>
      <c r="D281" s="9">
        <v>3514861</v>
      </c>
      <c r="E281" s="9">
        <v>6109393</v>
      </c>
      <c r="F281" s="9">
        <v>959450.5</v>
      </c>
      <c r="G281" s="9"/>
      <c r="I281">
        <v>32387</v>
      </c>
      <c r="J281">
        <v>136756</v>
      </c>
      <c r="K281">
        <v>2602196</v>
      </c>
      <c r="L281">
        <v>4207823</v>
      </c>
      <c r="M281">
        <v>679554</v>
      </c>
    </row>
    <row r="282" spans="1:13">
      <c r="A282" s="8">
        <v>281</v>
      </c>
      <c r="B282" s="9">
        <v>43815.44</v>
      </c>
      <c r="C282" s="9">
        <v>190111</v>
      </c>
      <c r="D282" s="9">
        <v>3409914</v>
      </c>
      <c r="E282" s="9">
        <v>5903304</v>
      </c>
      <c r="F282" s="9">
        <v>882356.2</v>
      </c>
      <c r="G282" s="9"/>
      <c r="I282">
        <v>30753</v>
      </c>
      <c r="J282">
        <v>132197</v>
      </c>
      <c r="K282">
        <v>2479537</v>
      </c>
      <c r="L282">
        <v>4081204</v>
      </c>
      <c r="M282">
        <v>598925</v>
      </c>
    </row>
    <row r="283" spans="1:13">
      <c r="A283" s="8">
        <v>282</v>
      </c>
      <c r="B283" s="9">
        <v>42456.85</v>
      </c>
      <c r="C283" s="9">
        <v>197515.6</v>
      </c>
      <c r="D283" s="9">
        <v>3348066</v>
      </c>
      <c r="E283" s="9">
        <v>5813748</v>
      </c>
      <c r="F283" s="9">
        <v>893094.8</v>
      </c>
      <c r="G283" s="9"/>
      <c r="I283">
        <v>29794</v>
      </c>
      <c r="J283">
        <v>141528</v>
      </c>
      <c r="K283">
        <v>2445469</v>
      </c>
      <c r="L283">
        <v>4053113</v>
      </c>
      <c r="M283">
        <v>632438</v>
      </c>
    </row>
    <row r="284" spans="1:13">
      <c r="A284" s="8">
        <v>283</v>
      </c>
      <c r="B284" s="9">
        <v>38942.22</v>
      </c>
      <c r="C284" s="9">
        <v>177249.2</v>
      </c>
      <c r="D284" s="9">
        <v>3359452</v>
      </c>
      <c r="E284" s="9">
        <v>5761458</v>
      </c>
      <c r="F284" s="9">
        <v>863894.1</v>
      </c>
      <c r="G284" s="9"/>
      <c r="I284">
        <v>26672</v>
      </c>
      <c r="J284">
        <v>119081</v>
      </c>
      <c r="K284">
        <v>2473226</v>
      </c>
      <c r="L284">
        <v>4027533</v>
      </c>
      <c r="M284">
        <v>600065</v>
      </c>
    </row>
    <row r="285" spans="1:13">
      <c r="A285" s="8">
        <v>284</v>
      </c>
      <c r="B285" s="9">
        <v>38935.47</v>
      </c>
      <c r="C285" s="9">
        <v>169036.79999999999</v>
      </c>
      <c r="D285" s="9">
        <v>3430421</v>
      </c>
      <c r="E285" s="9">
        <v>6194956</v>
      </c>
      <c r="F285" s="9">
        <v>1056253.8999999999</v>
      </c>
      <c r="G285" s="9"/>
      <c r="I285">
        <v>27681</v>
      </c>
      <c r="J285">
        <v>116837</v>
      </c>
      <c r="K285">
        <v>2541181</v>
      </c>
      <c r="L285">
        <v>4476626</v>
      </c>
      <c r="M285">
        <v>801051</v>
      </c>
    </row>
    <row r="286" spans="1:13">
      <c r="A286" s="8">
        <v>285</v>
      </c>
      <c r="B286" s="9">
        <v>42660.52</v>
      </c>
      <c r="C286" s="9">
        <v>174396.2</v>
      </c>
      <c r="D286" s="9">
        <v>3599338</v>
      </c>
      <c r="E286" s="9">
        <v>6657673</v>
      </c>
      <c r="F286" s="9">
        <v>1144211.8999999999</v>
      </c>
      <c r="G286" s="9"/>
      <c r="I286">
        <v>31408</v>
      </c>
      <c r="J286">
        <v>124615</v>
      </c>
      <c r="K286">
        <v>2691313</v>
      </c>
      <c r="L286">
        <v>4810054</v>
      </c>
      <c r="M286">
        <v>832184</v>
      </c>
    </row>
    <row r="287" spans="1:13">
      <c r="A287" s="8">
        <v>286</v>
      </c>
      <c r="B287" s="9">
        <v>41982.080000000002</v>
      </c>
      <c r="C287" s="9">
        <v>195051.6</v>
      </c>
      <c r="D287" s="9">
        <v>3586245</v>
      </c>
      <c r="E287" s="9">
        <v>6467236</v>
      </c>
      <c r="F287" s="9">
        <v>1096201.6000000001</v>
      </c>
      <c r="G287" s="9"/>
      <c r="I287">
        <v>29653</v>
      </c>
      <c r="J287">
        <v>143692</v>
      </c>
      <c r="K287">
        <v>2633508</v>
      </c>
      <c r="L287">
        <v>4481614</v>
      </c>
      <c r="M287">
        <v>758190</v>
      </c>
    </row>
    <row r="288" spans="1:13">
      <c r="A288" s="8">
        <v>287</v>
      </c>
      <c r="B288" s="9">
        <v>37948</v>
      </c>
      <c r="C288" s="9">
        <v>177566.6</v>
      </c>
      <c r="D288" s="9">
        <v>3655889</v>
      </c>
      <c r="E288" s="9">
        <v>6228158</v>
      </c>
      <c r="F288" s="9">
        <v>1002208.9</v>
      </c>
      <c r="G288" s="9"/>
      <c r="I288">
        <v>25815</v>
      </c>
      <c r="J288">
        <v>120124</v>
      </c>
      <c r="K288">
        <v>2706617</v>
      </c>
      <c r="L288">
        <v>4299333</v>
      </c>
      <c r="M288">
        <v>678380</v>
      </c>
    </row>
    <row r="289" spans="1:13">
      <c r="A289" s="8">
        <v>288</v>
      </c>
      <c r="B289" s="9">
        <v>37931.14</v>
      </c>
      <c r="C289" s="9">
        <v>154386.29999999999</v>
      </c>
      <c r="D289" s="9">
        <v>3720846</v>
      </c>
      <c r="E289" s="9">
        <v>6016517</v>
      </c>
      <c r="F289" s="9">
        <v>897563.5</v>
      </c>
      <c r="G289" s="9"/>
      <c r="I289">
        <v>26964</v>
      </c>
      <c r="J289">
        <v>102093</v>
      </c>
      <c r="K289">
        <v>2753140</v>
      </c>
      <c r="L289">
        <v>4158996</v>
      </c>
      <c r="M289">
        <v>601501</v>
      </c>
    </row>
    <row r="290" spans="1:13">
      <c r="A290" s="8">
        <v>289</v>
      </c>
      <c r="B290" s="9">
        <v>45032.26</v>
      </c>
      <c r="C290" s="9">
        <v>142416.70000000001</v>
      </c>
      <c r="D290" s="9">
        <v>3484303</v>
      </c>
      <c r="E290" s="9">
        <v>5775168</v>
      </c>
      <c r="F290" s="9">
        <v>860235.2</v>
      </c>
      <c r="G290" s="9"/>
      <c r="I290">
        <v>34070</v>
      </c>
      <c r="J290">
        <v>96950</v>
      </c>
      <c r="K290">
        <v>2499403</v>
      </c>
      <c r="L290">
        <v>3980768</v>
      </c>
      <c r="M290">
        <v>595086</v>
      </c>
    </row>
    <row r="291" spans="1:13">
      <c r="A291" s="8">
        <v>290</v>
      </c>
      <c r="B291" s="9">
        <v>44484.52</v>
      </c>
      <c r="C291" s="9">
        <v>183610.6</v>
      </c>
      <c r="D291" s="9">
        <v>3437853</v>
      </c>
      <c r="E291" s="9">
        <v>5697044</v>
      </c>
      <c r="F291" s="9">
        <v>919516</v>
      </c>
      <c r="G291" s="9"/>
      <c r="I291">
        <v>31470</v>
      </c>
      <c r="J291">
        <v>141669</v>
      </c>
      <c r="K291">
        <v>2515565</v>
      </c>
      <c r="L291">
        <v>3974625</v>
      </c>
      <c r="M291">
        <v>665394</v>
      </c>
    </row>
    <row r="292" spans="1:13">
      <c r="A292" s="8">
        <v>291</v>
      </c>
      <c r="B292" s="9">
        <v>43205.22</v>
      </c>
      <c r="C292" s="9">
        <v>174786.2</v>
      </c>
      <c r="D292" s="9">
        <v>3446064</v>
      </c>
      <c r="E292" s="9">
        <v>6036577</v>
      </c>
      <c r="F292" s="9">
        <v>1086584.2</v>
      </c>
      <c r="G292" s="9"/>
      <c r="I292">
        <v>30349</v>
      </c>
      <c r="J292">
        <v>120713</v>
      </c>
      <c r="K292">
        <v>2536071</v>
      </c>
      <c r="L292">
        <v>4337458</v>
      </c>
      <c r="M292">
        <v>814950</v>
      </c>
    </row>
    <row r="293" spans="1:13">
      <c r="A293" s="8">
        <v>292</v>
      </c>
      <c r="B293" s="9">
        <v>46414.5</v>
      </c>
      <c r="C293" s="9">
        <v>166811.4</v>
      </c>
      <c r="D293" s="9">
        <v>3664018</v>
      </c>
      <c r="E293" s="9">
        <v>6579604</v>
      </c>
      <c r="F293" s="9">
        <v>1153784.8</v>
      </c>
      <c r="G293" s="9"/>
      <c r="I293">
        <v>33928</v>
      </c>
      <c r="J293">
        <v>115337</v>
      </c>
      <c r="K293">
        <v>2751852</v>
      </c>
      <c r="L293">
        <v>4779221</v>
      </c>
      <c r="M293">
        <v>832797</v>
      </c>
    </row>
    <row r="294" spans="1:13">
      <c r="A294" s="8">
        <v>293</v>
      </c>
      <c r="B294" s="9">
        <v>49194.99</v>
      </c>
      <c r="C294" s="9">
        <v>183298.9</v>
      </c>
      <c r="D294" s="9">
        <v>3595083</v>
      </c>
      <c r="E294" s="9">
        <v>6442532</v>
      </c>
      <c r="F294" s="9">
        <v>1322964.5</v>
      </c>
      <c r="G294" s="9"/>
      <c r="I294">
        <v>35781</v>
      </c>
      <c r="J294">
        <v>134173</v>
      </c>
      <c r="K294">
        <v>2625225</v>
      </c>
      <c r="L294">
        <v>4480193</v>
      </c>
      <c r="M294">
        <v>982125</v>
      </c>
    </row>
    <row r="295" spans="1:13">
      <c r="A295" s="8">
        <v>294</v>
      </c>
      <c r="B295" s="9">
        <v>52016.57</v>
      </c>
      <c r="C295" s="9">
        <v>180253.4</v>
      </c>
      <c r="D295" s="9">
        <v>3662784</v>
      </c>
      <c r="E295" s="9">
        <v>6391447</v>
      </c>
      <c r="F295" s="9">
        <v>1487209.9</v>
      </c>
      <c r="G295" s="9"/>
      <c r="I295">
        <v>37799</v>
      </c>
      <c r="J295">
        <v>126272</v>
      </c>
      <c r="K295">
        <v>2711173</v>
      </c>
      <c r="L295">
        <v>4469990</v>
      </c>
      <c r="M295">
        <v>1096393</v>
      </c>
    </row>
    <row r="296" spans="1:13">
      <c r="A296" s="8">
        <v>295</v>
      </c>
      <c r="B296" s="9">
        <v>48786.02</v>
      </c>
      <c r="C296" s="9">
        <v>172525.5</v>
      </c>
      <c r="D296" s="9">
        <v>3547932</v>
      </c>
      <c r="E296" s="9">
        <v>6324785</v>
      </c>
      <c r="F296" s="9">
        <v>1589055.6</v>
      </c>
      <c r="G296" s="9"/>
      <c r="I296">
        <v>33753</v>
      </c>
      <c r="J296">
        <v>119441</v>
      </c>
      <c r="K296">
        <v>2578401</v>
      </c>
      <c r="L296">
        <v>4418563</v>
      </c>
      <c r="M296">
        <v>1149719</v>
      </c>
    </row>
    <row r="297" spans="1:13">
      <c r="A297" s="8">
        <v>296</v>
      </c>
      <c r="B297" s="9">
        <v>46694.37</v>
      </c>
      <c r="C297" s="9">
        <v>122186.7</v>
      </c>
      <c r="D297" s="9">
        <v>3509002</v>
      </c>
      <c r="E297" s="9">
        <v>5949443</v>
      </c>
      <c r="F297" s="9">
        <v>1543938.9</v>
      </c>
      <c r="G297" s="9"/>
      <c r="I297">
        <v>32595</v>
      </c>
      <c r="J297">
        <v>71378</v>
      </c>
      <c r="K297">
        <v>2569872</v>
      </c>
      <c r="L297">
        <v>4063103</v>
      </c>
      <c r="M297">
        <v>1074516</v>
      </c>
    </row>
    <row r="298" spans="1:13">
      <c r="A298" s="8">
        <v>297</v>
      </c>
      <c r="B298" s="9">
        <v>39938.879999999997</v>
      </c>
      <c r="C298" s="9">
        <v>125656.9</v>
      </c>
      <c r="D298" s="9">
        <v>3432587</v>
      </c>
      <c r="E298" s="9">
        <v>5724311</v>
      </c>
      <c r="F298" s="9">
        <v>1581502.9</v>
      </c>
      <c r="G298" s="9"/>
      <c r="I298">
        <v>26444</v>
      </c>
      <c r="J298">
        <v>89673</v>
      </c>
      <c r="K298">
        <v>2503761</v>
      </c>
      <c r="L298">
        <v>3949915</v>
      </c>
      <c r="M298">
        <v>1125408</v>
      </c>
    </row>
    <row r="299" spans="1:13">
      <c r="A299" s="8">
        <v>298</v>
      </c>
      <c r="B299" s="9">
        <v>45971.51</v>
      </c>
      <c r="C299" s="9">
        <v>133411.9</v>
      </c>
      <c r="D299" s="9">
        <v>3704335</v>
      </c>
      <c r="E299" s="9">
        <v>6119128</v>
      </c>
      <c r="F299" s="9">
        <v>1648837.7</v>
      </c>
      <c r="G299" s="9"/>
      <c r="I299">
        <v>34429</v>
      </c>
      <c r="J299">
        <v>96406</v>
      </c>
      <c r="K299">
        <v>2795736</v>
      </c>
      <c r="L299">
        <v>4411877</v>
      </c>
      <c r="M299">
        <v>1181646</v>
      </c>
    </row>
    <row r="300" spans="1:13">
      <c r="A300" s="8">
        <v>299</v>
      </c>
      <c r="B300" s="9">
        <v>49692.97</v>
      </c>
      <c r="C300" s="9">
        <v>151568.70000000001</v>
      </c>
      <c r="D300" s="9">
        <v>3858009</v>
      </c>
      <c r="E300" s="9">
        <v>6547944</v>
      </c>
      <c r="F300" s="9">
        <v>1697445.1</v>
      </c>
      <c r="G300" s="9"/>
      <c r="I300">
        <v>36407</v>
      </c>
      <c r="J300">
        <v>112279</v>
      </c>
      <c r="K300">
        <v>2877479</v>
      </c>
      <c r="L300">
        <v>4722940</v>
      </c>
      <c r="M300">
        <v>1210362</v>
      </c>
    </row>
    <row r="301" spans="1:13">
      <c r="A301" s="8">
        <v>300</v>
      </c>
      <c r="B301" s="9">
        <v>47049.48</v>
      </c>
      <c r="C301" s="9">
        <v>157163.9</v>
      </c>
      <c r="D301" s="9">
        <v>3921336</v>
      </c>
      <c r="E301" s="9">
        <v>6393973</v>
      </c>
      <c r="F301" s="9">
        <v>1730965.2</v>
      </c>
      <c r="G301" s="9"/>
      <c r="I301">
        <v>32688</v>
      </c>
      <c r="J301">
        <v>112527</v>
      </c>
      <c r="K301">
        <v>2900129</v>
      </c>
      <c r="L301">
        <v>4441077</v>
      </c>
      <c r="M301">
        <v>1229523</v>
      </c>
    </row>
    <row r="302" spans="1:13">
      <c r="A302" s="8">
        <v>301</v>
      </c>
      <c r="B302" s="9">
        <v>49327.51</v>
      </c>
      <c r="C302" s="9">
        <v>175702.7</v>
      </c>
      <c r="D302" s="9">
        <v>3848832</v>
      </c>
      <c r="E302" s="9">
        <v>6199827</v>
      </c>
      <c r="F302" s="9">
        <v>1625391.4</v>
      </c>
      <c r="G302" s="9"/>
      <c r="I302">
        <v>35730</v>
      </c>
      <c r="J302">
        <v>129418</v>
      </c>
      <c r="K302">
        <v>2810862</v>
      </c>
      <c r="L302">
        <v>4292852</v>
      </c>
      <c r="M302">
        <v>1114047</v>
      </c>
    </row>
    <row r="303" spans="1:13">
      <c r="A303" s="8">
        <v>302</v>
      </c>
      <c r="B303" s="9">
        <v>46072.86</v>
      </c>
      <c r="C303" s="9">
        <v>173355.3</v>
      </c>
      <c r="D303" s="9">
        <v>4006928</v>
      </c>
      <c r="E303" s="9">
        <v>5729095</v>
      </c>
      <c r="F303" s="9">
        <v>1639638.8</v>
      </c>
      <c r="G303" s="9"/>
      <c r="I303">
        <v>31817</v>
      </c>
      <c r="J303">
        <v>121611</v>
      </c>
      <c r="K303">
        <v>2988150</v>
      </c>
      <c r="L303">
        <v>3880023</v>
      </c>
      <c r="M303">
        <v>1159482</v>
      </c>
    </row>
    <row r="304" spans="1:13">
      <c r="A304" s="8">
        <v>303</v>
      </c>
      <c r="B304" s="9">
        <v>44907.26</v>
      </c>
      <c r="C304" s="9">
        <v>149888</v>
      </c>
      <c r="D304" s="9">
        <v>3916124</v>
      </c>
      <c r="E304" s="9">
        <v>5523268</v>
      </c>
      <c r="F304" s="9">
        <v>1606062.6</v>
      </c>
      <c r="G304" s="9"/>
      <c r="I304">
        <v>31592</v>
      </c>
      <c r="J304">
        <v>98835</v>
      </c>
      <c r="K304">
        <v>2855498</v>
      </c>
      <c r="L304">
        <v>3814590</v>
      </c>
      <c r="M304">
        <v>1121697</v>
      </c>
    </row>
    <row r="305" spans="1:13">
      <c r="A305" s="8">
        <v>304</v>
      </c>
      <c r="B305" s="9">
        <v>45150.39</v>
      </c>
      <c r="C305" s="9">
        <v>139946.9</v>
      </c>
      <c r="D305" s="9">
        <v>3884454</v>
      </c>
      <c r="E305" s="9">
        <v>5194155</v>
      </c>
      <c r="F305" s="9">
        <v>1562806.9</v>
      </c>
      <c r="G305" s="9"/>
      <c r="I305">
        <v>32172</v>
      </c>
      <c r="J305">
        <v>95805</v>
      </c>
      <c r="K305">
        <v>2847864</v>
      </c>
      <c r="L305">
        <v>3546864</v>
      </c>
      <c r="M305">
        <v>1088360</v>
      </c>
    </row>
    <row r="306" spans="1:13">
      <c r="A306" s="8">
        <v>305</v>
      </c>
      <c r="B306" s="9">
        <v>42188.66</v>
      </c>
      <c r="C306" s="9">
        <v>125459.3</v>
      </c>
      <c r="D306" s="9">
        <v>3662048</v>
      </c>
      <c r="E306" s="9">
        <v>5261593</v>
      </c>
      <c r="F306" s="9">
        <v>1525887.7</v>
      </c>
      <c r="G306" s="9"/>
      <c r="I306">
        <v>29140</v>
      </c>
      <c r="J306">
        <v>84245</v>
      </c>
      <c r="K306">
        <v>2633841</v>
      </c>
      <c r="L306">
        <v>3712459</v>
      </c>
      <c r="M306">
        <v>1064219</v>
      </c>
    </row>
    <row r="307" spans="1:13">
      <c r="A307" s="8">
        <v>306</v>
      </c>
      <c r="B307" s="9">
        <v>53221.71</v>
      </c>
      <c r="C307" s="9">
        <v>152886.70000000001</v>
      </c>
      <c r="D307" s="9">
        <v>3984962</v>
      </c>
      <c r="E307" s="9">
        <v>5744548</v>
      </c>
      <c r="F307" s="9">
        <v>1802052.4</v>
      </c>
      <c r="G307" s="9"/>
      <c r="I307">
        <v>41029</v>
      </c>
      <c r="J307">
        <v>115939</v>
      </c>
      <c r="K307">
        <v>3015625</v>
      </c>
      <c r="L307">
        <v>4175300</v>
      </c>
      <c r="M307">
        <v>1351290</v>
      </c>
    </row>
    <row r="308" spans="1:13">
      <c r="A308" s="8">
        <v>307</v>
      </c>
      <c r="B308" s="9">
        <v>47092.31</v>
      </c>
      <c r="C308" s="9">
        <v>183144</v>
      </c>
      <c r="D308" s="9">
        <v>3901720</v>
      </c>
      <c r="E308" s="9">
        <v>5284396</v>
      </c>
      <c r="F308" s="9">
        <v>1721826.2</v>
      </c>
      <c r="G308" s="9"/>
      <c r="I308">
        <v>31711</v>
      </c>
      <c r="J308">
        <v>138119</v>
      </c>
      <c r="K308">
        <v>2846909</v>
      </c>
      <c r="L308">
        <v>3571109</v>
      </c>
      <c r="M308">
        <v>1189482</v>
      </c>
    </row>
    <row r="309" spans="1:13">
      <c r="A309" s="8">
        <v>308</v>
      </c>
      <c r="B309" s="9">
        <v>46579.88</v>
      </c>
      <c r="C309" s="9">
        <v>188731.8</v>
      </c>
      <c r="D309" s="9">
        <v>3724184</v>
      </c>
      <c r="E309" s="9">
        <v>4858119</v>
      </c>
      <c r="F309" s="9">
        <v>1594304.6</v>
      </c>
      <c r="G309" s="9"/>
      <c r="I309">
        <v>32970</v>
      </c>
      <c r="J309">
        <v>134796</v>
      </c>
      <c r="K309">
        <v>2691407</v>
      </c>
      <c r="L309">
        <v>3282071</v>
      </c>
      <c r="M309">
        <v>1085660</v>
      </c>
    </row>
    <row r="310" spans="1:13">
      <c r="A310" s="8">
        <v>309</v>
      </c>
      <c r="B310" s="9">
        <v>47515.79</v>
      </c>
      <c r="C310" s="9">
        <v>218095.4</v>
      </c>
      <c r="D310" s="9">
        <v>3566589</v>
      </c>
      <c r="E310" s="9">
        <v>4613909</v>
      </c>
      <c r="F310" s="9">
        <v>1444583.5</v>
      </c>
      <c r="G310" s="9"/>
      <c r="I310">
        <v>34054</v>
      </c>
      <c r="J310">
        <v>162514</v>
      </c>
      <c r="K310">
        <v>2580805</v>
      </c>
      <c r="L310">
        <v>3164996</v>
      </c>
      <c r="M310">
        <v>973610</v>
      </c>
    </row>
    <row r="311" spans="1:13">
      <c r="A311" s="8">
        <v>310</v>
      </c>
      <c r="B311" s="9">
        <v>48609.27</v>
      </c>
      <c r="C311" s="9">
        <v>219794</v>
      </c>
      <c r="D311" s="9">
        <v>3630205</v>
      </c>
      <c r="E311" s="9">
        <v>4803305</v>
      </c>
      <c r="F311" s="9">
        <v>1403167.3</v>
      </c>
      <c r="G311" s="9"/>
      <c r="I311">
        <v>34877</v>
      </c>
      <c r="J311">
        <v>155565</v>
      </c>
      <c r="K311">
        <v>2686136</v>
      </c>
      <c r="L311">
        <v>3427226</v>
      </c>
      <c r="M311">
        <v>976423</v>
      </c>
    </row>
    <row r="312" spans="1:13">
      <c r="A312" s="8">
        <v>311</v>
      </c>
      <c r="B312" s="9">
        <v>43626.29</v>
      </c>
      <c r="C312" s="9">
        <v>206309.2</v>
      </c>
      <c r="D312" s="9">
        <v>3479756</v>
      </c>
      <c r="E312" s="9">
        <v>4816671</v>
      </c>
      <c r="F312" s="9">
        <v>1311979.6000000001</v>
      </c>
      <c r="G312" s="9"/>
      <c r="I312">
        <v>29578</v>
      </c>
      <c r="J312">
        <v>141580</v>
      </c>
      <c r="K312">
        <v>2518848</v>
      </c>
      <c r="L312">
        <v>3384106</v>
      </c>
      <c r="M312">
        <v>897470</v>
      </c>
    </row>
    <row r="313" spans="1:13">
      <c r="A313" s="8">
        <v>312</v>
      </c>
      <c r="B313" s="9">
        <v>44057.19</v>
      </c>
      <c r="C313" s="9">
        <v>190503.9</v>
      </c>
      <c r="D313" s="9">
        <v>3505080</v>
      </c>
      <c r="E313" s="9">
        <v>5065432</v>
      </c>
      <c r="F313" s="9">
        <v>1459776.8</v>
      </c>
      <c r="G313" s="9"/>
      <c r="I313">
        <v>31449</v>
      </c>
      <c r="J313">
        <v>129746</v>
      </c>
      <c r="K313">
        <v>2583996</v>
      </c>
      <c r="L313">
        <v>3628881</v>
      </c>
      <c r="M313">
        <v>1072205</v>
      </c>
    </row>
    <row r="314" spans="1:13">
      <c r="A314" s="8">
        <v>313</v>
      </c>
      <c r="B314" s="9">
        <v>46917.72</v>
      </c>
      <c r="C314" s="9">
        <v>207410.3</v>
      </c>
      <c r="D314" s="9">
        <v>3663465</v>
      </c>
      <c r="E314" s="9">
        <v>5525281</v>
      </c>
      <c r="F314" s="9">
        <v>1684350.6</v>
      </c>
      <c r="G314" s="9"/>
      <c r="I314">
        <v>34185</v>
      </c>
      <c r="J314">
        <v>151307</v>
      </c>
      <c r="K314">
        <v>2735677</v>
      </c>
      <c r="L314">
        <v>4014538</v>
      </c>
      <c r="M314">
        <v>1253118</v>
      </c>
    </row>
    <row r="315" spans="1:13">
      <c r="A315" s="8">
        <v>314</v>
      </c>
      <c r="B315" s="9">
        <v>44385.43</v>
      </c>
      <c r="C315" s="9">
        <v>162780.20000000001</v>
      </c>
      <c r="D315" s="9">
        <v>3837457</v>
      </c>
      <c r="E315" s="9">
        <v>5364587</v>
      </c>
      <c r="F315" s="9">
        <v>1790755.9</v>
      </c>
      <c r="G315" s="9"/>
      <c r="I315">
        <v>30826</v>
      </c>
      <c r="J315">
        <v>101698</v>
      </c>
      <c r="K315">
        <v>2867745</v>
      </c>
      <c r="L315">
        <v>3716696</v>
      </c>
      <c r="M315">
        <v>1293182</v>
      </c>
    </row>
    <row r="316" spans="1:13">
      <c r="A316" s="8">
        <v>315</v>
      </c>
      <c r="B316" s="9">
        <v>43112.58</v>
      </c>
      <c r="C316" s="9">
        <v>176819.7</v>
      </c>
      <c r="D316" s="9">
        <v>3866383</v>
      </c>
      <c r="E316" s="9">
        <v>5401802</v>
      </c>
      <c r="F316" s="9">
        <v>1766099.1</v>
      </c>
      <c r="G316" s="9"/>
      <c r="I316">
        <v>30285</v>
      </c>
      <c r="J316">
        <v>128881</v>
      </c>
      <c r="K316">
        <v>2850616</v>
      </c>
      <c r="L316">
        <v>3801837</v>
      </c>
      <c r="M316">
        <v>1237092</v>
      </c>
    </row>
    <row r="317" spans="1:13">
      <c r="A317" s="8">
        <v>316</v>
      </c>
      <c r="B317" s="9">
        <v>38360.720000000001</v>
      </c>
      <c r="C317" s="9">
        <v>173355.3</v>
      </c>
      <c r="D317" s="9">
        <v>4086807</v>
      </c>
      <c r="E317" s="9">
        <v>5645363</v>
      </c>
      <c r="F317" s="9">
        <v>1752306.3</v>
      </c>
      <c r="G317" s="9"/>
      <c r="I317">
        <v>25901</v>
      </c>
      <c r="J317">
        <v>121282</v>
      </c>
      <c r="K317">
        <v>3063383</v>
      </c>
      <c r="L317">
        <v>4034299</v>
      </c>
      <c r="M317">
        <v>1230583</v>
      </c>
    </row>
    <row r="318" spans="1:13">
      <c r="A318" s="8">
        <v>317</v>
      </c>
      <c r="B318" s="9">
        <v>38750.42</v>
      </c>
      <c r="C318" s="9">
        <v>180703</v>
      </c>
      <c r="D318" s="9">
        <v>4153442</v>
      </c>
      <c r="E318" s="9">
        <v>5653478</v>
      </c>
      <c r="F318" s="9">
        <v>1794414.7</v>
      </c>
      <c r="G318" s="9"/>
      <c r="I318">
        <v>27664</v>
      </c>
      <c r="J318">
        <v>129650</v>
      </c>
      <c r="K318">
        <v>3071673</v>
      </c>
      <c r="L318">
        <v>3969773</v>
      </c>
      <c r="M318">
        <v>1276766</v>
      </c>
    </row>
    <row r="319" spans="1:13">
      <c r="A319" s="8">
        <v>318</v>
      </c>
      <c r="B319" s="9">
        <v>33002.04</v>
      </c>
      <c r="C319" s="9">
        <v>170603.9</v>
      </c>
      <c r="D319" s="9">
        <v>4005760</v>
      </c>
      <c r="E319" s="9">
        <v>5300786</v>
      </c>
      <c r="F319" s="9">
        <v>1641970</v>
      </c>
      <c r="G319" s="9"/>
      <c r="I319">
        <v>21803</v>
      </c>
      <c r="J319">
        <v>117387</v>
      </c>
      <c r="K319">
        <v>2906352</v>
      </c>
      <c r="L319">
        <v>3614660</v>
      </c>
      <c r="M319">
        <v>1111882</v>
      </c>
    </row>
    <row r="320" spans="1:13">
      <c r="A320" s="8">
        <v>319</v>
      </c>
      <c r="B320" s="9">
        <v>35879.730000000003</v>
      </c>
      <c r="C320" s="9">
        <v>147040.79999999999</v>
      </c>
      <c r="D320" s="9">
        <v>4019674</v>
      </c>
      <c r="E320" s="9">
        <v>5495628</v>
      </c>
      <c r="F320" s="9">
        <v>1636812.3</v>
      </c>
      <c r="G320" s="9"/>
      <c r="I320">
        <v>26342</v>
      </c>
      <c r="J320">
        <v>96798</v>
      </c>
      <c r="K320">
        <v>2959358</v>
      </c>
      <c r="L320">
        <v>3914692</v>
      </c>
      <c r="M320">
        <v>1151758</v>
      </c>
    </row>
    <row r="321" spans="1:13">
      <c r="A321" s="8">
        <v>320</v>
      </c>
      <c r="B321" s="9">
        <v>30849.4</v>
      </c>
      <c r="C321" s="9">
        <v>158404.4</v>
      </c>
      <c r="D321" s="9">
        <v>4202618</v>
      </c>
      <c r="E321" s="9">
        <v>5839538</v>
      </c>
      <c r="F321" s="9">
        <v>1745544.6</v>
      </c>
      <c r="G321" s="9"/>
      <c r="I321">
        <v>20480</v>
      </c>
      <c r="J321">
        <v>115101</v>
      </c>
      <c r="K321">
        <v>3138618</v>
      </c>
      <c r="L321">
        <v>4200491</v>
      </c>
      <c r="M321">
        <v>1262014</v>
      </c>
    </row>
    <row r="322" spans="1:13">
      <c r="A322" s="8">
        <v>321</v>
      </c>
      <c r="B322" s="9">
        <v>26550.61</v>
      </c>
      <c r="C322" s="9">
        <v>172449</v>
      </c>
      <c r="D322" s="9">
        <v>4109354</v>
      </c>
      <c r="E322" s="9">
        <v>5363029</v>
      </c>
      <c r="F322" s="9">
        <v>1699357.3</v>
      </c>
      <c r="G322" s="9"/>
      <c r="I322">
        <v>17635</v>
      </c>
      <c r="J322">
        <v>125799</v>
      </c>
      <c r="K322">
        <v>2996930</v>
      </c>
      <c r="L322">
        <v>3621412</v>
      </c>
      <c r="M322">
        <v>1183706</v>
      </c>
    </row>
    <row r="323" spans="1:13">
      <c r="A323" s="8">
        <v>322</v>
      </c>
      <c r="B323" s="9">
        <v>33931.24</v>
      </c>
      <c r="C323" s="9">
        <v>159198.1</v>
      </c>
      <c r="D323" s="9">
        <v>4070758</v>
      </c>
      <c r="E323" s="9">
        <v>5339295</v>
      </c>
      <c r="F323" s="9">
        <v>1641090.1</v>
      </c>
      <c r="G323" s="9"/>
      <c r="I323">
        <v>26258</v>
      </c>
      <c r="J323">
        <v>108412</v>
      </c>
      <c r="K323">
        <v>2983020</v>
      </c>
      <c r="L323">
        <v>3739795</v>
      </c>
      <c r="M323">
        <v>1139083</v>
      </c>
    </row>
    <row r="324" spans="1:13">
      <c r="A324" s="8">
        <v>323</v>
      </c>
      <c r="B324" s="9">
        <v>23195.279999999999</v>
      </c>
      <c r="C324" s="9">
        <v>181342.8</v>
      </c>
      <c r="D324" s="9">
        <v>3986315</v>
      </c>
      <c r="E324" s="9">
        <v>5327595</v>
      </c>
      <c r="F324" s="9">
        <v>1561554.3</v>
      </c>
      <c r="G324" s="9"/>
      <c r="I324">
        <v>13389</v>
      </c>
      <c r="J324">
        <v>134459</v>
      </c>
      <c r="K324">
        <v>2908794</v>
      </c>
      <c r="L324">
        <v>3735173</v>
      </c>
      <c r="M324">
        <v>1076760</v>
      </c>
    </row>
    <row r="325" spans="1:13">
      <c r="A325" s="8">
        <v>324</v>
      </c>
      <c r="B325" s="9">
        <v>12266.54</v>
      </c>
      <c r="C325" s="9">
        <v>155570.29999999999</v>
      </c>
      <c r="D325" s="9">
        <v>3957872</v>
      </c>
      <c r="E325" s="9">
        <v>5326467</v>
      </c>
      <c r="F325" s="9">
        <v>1546956.7</v>
      </c>
      <c r="G325" s="9"/>
      <c r="I325">
        <v>5563</v>
      </c>
      <c r="J325">
        <v>102165</v>
      </c>
      <c r="K325">
        <v>2902703</v>
      </c>
      <c r="L325">
        <v>3737535</v>
      </c>
      <c r="M325">
        <v>1085658</v>
      </c>
    </row>
    <row r="326" spans="1:13">
      <c r="A326" s="8">
        <v>325</v>
      </c>
      <c r="B326" s="9">
        <v>20596.080000000002</v>
      </c>
      <c r="C326" s="9">
        <v>148111.4</v>
      </c>
      <c r="D326" s="9">
        <v>3791030</v>
      </c>
      <c r="E326" s="9">
        <v>5170010</v>
      </c>
      <c r="F326" s="9">
        <v>1463691.4</v>
      </c>
      <c r="G326" s="9"/>
      <c r="I326">
        <v>17051</v>
      </c>
      <c r="J326">
        <v>102296</v>
      </c>
      <c r="K326">
        <v>2743389</v>
      </c>
      <c r="L326">
        <v>3581414</v>
      </c>
      <c r="M326">
        <v>1006705</v>
      </c>
    </row>
    <row r="327" spans="1:13">
      <c r="A327" s="8">
        <v>326</v>
      </c>
      <c r="B327" s="9">
        <v>32054.36</v>
      </c>
      <c r="C327" s="9">
        <v>227885.7</v>
      </c>
      <c r="D327" s="9">
        <v>4049942</v>
      </c>
      <c r="E327" s="9">
        <v>5651634</v>
      </c>
      <c r="F327" s="9">
        <v>1362306</v>
      </c>
      <c r="G327" s="9"/>
      <c r="I327">
        <v>26102</v>
      </c>
      <c r="J327">
        <v>184267</v>
      </c>
      <c r="K327">
        <v>3046464</v>
      </c>
      <c r="L327">
        <v>4109701</v>
      </c>
      <c r="M327">
        <v>929917</v>
      </c>
    </row>
    <row r="328" spans="1:13">
      <c r="A328" s="8">
        <v>327</v>
      </c>
      <c r="B328" s="9">
        <v>30635.85</v>
      </c>
      <c r="C328" s="9">
        <v>230475.2</v>
      </c>
      <c r="D328" s="9">
        <v>4224857</v>
      </c>
      <c r="E328" s="9">
        <v>5970862</v>
      </c>
      <c r="F328" s="9">
        <v>1415097.8</v>
      </c>
      <c r="G328" s="9"/>
      <c r="I328">
        <v>21372</v>
      </c>
      <c r="J328">
        <v>163363</v>
      </c>
      <c r="K328">
        <v>3152846</v>
      </c>
      <c r="L328">
        <v>4285286</v>
      </c>
      <c r="M328">
        <v>1012659</v>
      </c>
    </row>
    <row r="329" spans="1:13">
      <c r="A329" s="8">
        <v>328</v>
      </c>
      <c r="B329" s="9">
        <v>27525.89</v>
      </c>
      <c r="C329" s="9">
        <v>226785.8</v>
      </c>
      <c r="D329" s="9">
        <v>4387168</v>
      </c>
      <c r="E329" s="9">
        <v>5530131</v>
      </c>
      <c r="F329" s="9">
        <v>1397775</v>
      </c>
      <c r="G329" s="9"/>
      <c r="I329">
        <v>18672</v>
      </c>
      <c r="J329">
        <v>158911</v>
      </c>
      <c r="K329">
        <v>3268857</v>
      </c>
      <c r="L329">
        <v>3749347</v>
      </c>
      <c r="M329">
        <v>979741</v>
      </c>
    </row>
    <row r="330" spans="1:13">
      <c r="A330" s="8">
        <v>329</v>
      </c>
      <c r="B330" s="9">
        <v>26523.1</v>
      </c>
      <c r="C330" s="9">
        <v>297581.3</v>
      </c>
      <c r="D330" s="9">
        <v>4440230</v>
      </c>
      <c r="E330" s="9">
        <v>5434712</v>
      </c>
      <c r="F330" s="9">
        <v>1621088.6</v>
      </c>
      <c r="G330" s="9"/>
      <c r="I330">
        <v>18568</v>
      </c>
      <c r="J330">
        <v>230793</v>
      </c>
      <c r="K330">
        <v>3278956</v>
      </c>
      <c r="L330">
        <v>3785374</v>
      </c>
      <c r="M330">
        <v>1208172</v>
      </c>
    </row>
    <row r="331" spans="1:13">
      <c r="A331" s="8">
        <v>330</v>
      </c>
      <c r="B331" s="9">
        <v>26287.29</v>
      </c>
      <c r="C331" s="9">
        <v>230027.5</v>
      </c>
      <c r="D331" s="9">
        <v>4659209</v>
      </c>
      <c r="E331" s="9">
        <v>5355179</v>
      </c>
      <c r="F331" s="9">
        <v>1914163.7</v>
      </c>
      <c r="G331" s="9"/>
      <c r="I331">
        <v>18622</v>
      </c>
      <c r="J331">
        <v>142390</v>
      </c>
      <c r="K331">
        <v>3483889</v>
      </c>
      <c r="L331">
        <v>3734300</v>
      </c>
      <c r="M331">
        <v>1435278</v>
      </c>
    </row>
    <row r="332" spans="1:13">
      <c r="A332" s="8">
        <v>331</v>
      </c>
      <c r="B332" s="9">
        <v>24818.14</v>
      </c>
      <c r="C332" s="9">
        <v>157816</v>
      </c>
      <c r="D332" s="9">
        <v>4490114</v>
      </c>
      <c r="E332" s="9">
        <v>5879310</v>
      </c>
      <c r="F332" s="9">
        <v>1936419</v>
      </c>
      <c r="G332" s="9"/>
      <c r="I332">
        <v>17221</v>
      </c>
      <c r="J332">
        <v>90073</v>
      </c>
      <c r="K332">
        <v>3256831</v>
      </c>
      <c r="L332">
        <v>4282151</v>
      </c>
      <c r="M332">
        <v>1370956</v>
      </c>
    </row>
    <row r="333" spans="1:13">
      <c r="A333" s="8">
        <v>332</v>
      </c>
      <c r="B333" s="9">
        <v>22962.55</v>
      </c>
      <c r="C333" s="9">
        <v>145127.70000000001</v>
      </c>
      <c r="D333" s="9">
        <v>5142005</v>
      </c>
      <c r="E333" s="9">
        <v>6587039</v>
      </c>
      <c r="F333" s="9">
        <v>2288534.5</v>
      </c>
      <c r="G333" s="9"/>
      <c r="I333">
        <v>15790</v>
      </c>
      <c r="J333">
        <v>98651</v>
      </c>
      <c r="K333">
        <v>3953481</v>
      </c>
      <c r="L333">
        <v>4833560</v>
      </c>
      <c r="M333">
        <v>1716497</v>
      </c>
    </row>
    <row r="334" spans="1:13">
      <c r="A334" s="8">
        <v>333</v>
      </c>
      <c r="B334" s="9">
        <v>25778.28</v>
      </c>
      <c r="C334" s="9">
        <v>192796</v>
      </c>
      <c r="D334" s="9">
        <v>4715382</v>
      </c>
      <c r="E334" s="9">
        <v>6380167</v>
      </c>
      <c r="F334" s="9">
        <v>2260020.9</v>
      </c>
      <c r="G334" s="9"/>
      <c r="I334">
        <v>19142</v>
      </c>
      <c r="J334">
        <v>150056</v>
      </c>
      <c r="K334">
        <v>3354304</v>
      </c>
      <c r="L334">
        <v>4415611</v>
      </c>
      <c r="M334">
        <v>1583965</v>
      </c>
    </row>
    <row r="335" spans="1:13">
      <c r="A335" s="8">
        <v>334</v>
      </c>
      <c r="B335" s="9">
        <v>25950.03</v>
      </c>
      <c r="C335" s="9">
        <v>195050.3</v>
      </c>
      <c r="D335" s="9">
        <v>5097685</v>
      </c>
      <c r="E335" s="9">
        <v>6507379</v>
      </c>
      <c r="F335" s="9">
        <v>2247412.7000000002</v>
      </c>
      <c r="G335" s="9"/>
      <c r="I335">
        <v>18500</v>
      </c>
      <c r="J335">
        <v>138272</v>
      </c>
      <c r="K335">
        <v>3849533</v>
      </c>
      <c r="L335">
        <v>4604522</v>
      </c>
      <c r="M335">
        <v>1579780</v>
      </c>
    </row>
    <row r="336" spans="1:13">
      <c r="A336" s="8">
        <v>335</v>
      </c>
      <c r="B336" s="9">
        <v>25101.67</v>
      </c>
      <c r="C336" s="9">
        <v>142784.20000000001</v>
      </c>
      <c r="D336" s="9">
        <v>5354608</v>
      </c>
      <c r="E336" s="9">
        <v>6822229</v>
      </c>
      <c r="F336" s="9">
        <v>2234775.1</v>
      </c>
      <c r="G336" s="9"/>
      <c r="I336">
        <v>17602</v>
      </c>
      <c r="J336">
        <v>85342</v>
      </c>
      <c r="K336">
        <v>4005261</v>
      </c>
      <c r="L336">
        <v>4881431</v>
      </c>
      <c r="M336">
        <v>1570867</v>
      </c>
    </row>
    <row r="337" spans="1:13">
      <c r="A337" s="8">
        <v>336</v>
      </c>
      <c r="B337" s="9">
        <v>25197.49</v>
      </c>
      <c r="C337" s="9">
        <v>178656.9</v>
      </c>
      <c r="D337" s="9">
        <v>4817744</v>
      </c>
      <c r="E337" s="9">
        <v>5827015</v>
      </c>
      <c r="F337" s="9">
        <v>1453519.8</v>
      </c>
      <c r="G337" s="9"/>
      <c r="I337">
        <v>17943</v>
      </c>
      <c r="J337">
        <v>136607</v>
      </c>
      <c r="K337">
        <v>3400390</v>
      </c>
      <c r="L337">
        <v>3792315</v>
      </c>
      <c r="M337">
        <v>793345</v>
      </c>
    </row>
    <row r="338" spans="1:13">
      <c r="A338" s="8">
        <v>337</v>
      </c>
      <c r="B338" s="9">
        <v>21004.19</v>
      </c>
      <c r="C338" s="9">
        <v>217583.3</v>
      </c>
      <c r="D338" s="9">
        <v>4505417</v>
      </c>
      <c r="E338" s="9">
        <v>5413822</v>
      </c>
      <c r="F338" s="9">
        <v>1057175.2</v>
      </c>
      <c r="G338" s="9"/>
      <c r="I338">
        <v>13722</v>
      </c>
      <c r="J338">
        <v>164969</v>
      </c>
      <c r="K338">
        <v>3230170</v>
      </c>
      <c r="L338">
        <v>3675940</v>
      </c>
      <c r="M338">
        <v>627791</v>
      </c>
    </row>
    <row r="339" spans="1:13">
      <c r="A339" s="8">
        <v>338</v>
      </c>
      <c r="B339" s="9">
        <v>25315.3</v>
      </c>
      <c r="C339" s="9">
        <v>212288.2</v>
      </c>
      <c r="D339" s="9">
        <v>4520860</v>
      </c>
      <c r="E339" s="9">
        <v>5527803</v>
      </c>
      <c r="F339" s="9">
        <v>981001.1</v>
      </c>
      <c r="G339" s="9"/>
      <c r="I339">
        <v>19245</v>
      </c>
      <c r="J339">
        <v>148210</v>
      </c>
      <c r="K339">
        <v>3328285</v>
      </c>
      <c r="L339">
        <v>3913154</v>
      </c>
      <c r="M339">
        <v>668701</v>
      </c>
    </row>
    <row r="340" spans="1:13">
      <c r="A340" s="8">
        <v>339</v>
      </c>
      <c r="B340" s="9">
        <v>18103.23</v>
      </c>
      <c r="C340" s="9">
        <v>213801.7</v>
      </c>
      <c r="D340" s="9">
        <v>4733662</v>
      </c>
      <c r="E340" s="9">
        <v>5497356</v>
      </c>
      <c r="F340" s="9">
        <v>903880.5</v>
      </c>
      <c r="G340" s="9"/>
      <c r="I340">
        <v>10787</v>
      </c>
      <c r="J340">
        <v>151283</v>
      </c>
      <c r="K340">
        <v>3537000</v>
      </c>
      <c r="L340">
        <v>3848713</v>
      </c>
      <c r="M340">
        <v>614083</v>
      </c>
    </row>
    <row r="341" spans="1:13">
      <c r="A341" s="8">
        <v>340</v>
      </c>
      <c r="B341" s="9">
        <v>24165.91</v>
      </c>
      <c r="C341" s="9">
        <v>220417.5</v>
      </c>
      <c r="D341" s="9">
        <v>4934823</v>
      </c>
      <c r="E341" s="9">
        <v>6019345</v>
      </c>
      <c r="F341" s="9">
        <v>949042.3</v>
      </c>
      <c r="G341" s="9"/>
      <c r="I341">
        <v>18934</v>
      </c>
      <c r="J341">
        <v>157453</v>
      </c>
      <c r="K341">
        <v>3681832</v>
      </c>
      <c r="L341">
        <v>4379782</v>
      </c>
      <c r="M341">
        <v>682027</v>
      </c>
    </row>
    <row r="342" spans="1:13">
      <c r="A342" s="8">
        <v>341</v>
      </c>
      <c r="B342" s="9">
        <v>19686.05</v>
      </c>
      <c r="C342" s="9">
        <v>249985.8</v>
      </c>
      <c r="D342" s="9">
        <v>4980231</v>
      </c>
      <c r="E342" s="9">
        <v>6278016</v>
      </c>
      <c r="F342" s="9">
        <v>965965.5</v>
      </c>
      <c r="G342" s="9"/>
      <c r="I342">
        <v>12702</v>
      </c>
      <c r="J342">
        <v>185073</v>
      </c>
      <c r="K342">
        <v>3673994</v>
      </c>
      <c r="L342">
        <v>4482772</v>
      </c>
      <c r="M342">
        <v>685609</v>
      </c>
    </row>
    <row r="343" spans="1:13">
      <c r="A343" s="8">
        <v>342</v>
      </c>
      <c r="B343" s="9">
        <v>25831.360000000001</v>
      </c>
      <c r="C343" s="9">
        <v>253782.7</v>
      </c>
      <c r="D343" s="9">
        <v>4908348</v>
      </c>
      <c r="E343" s="9">
        <v>5695140</v>
      </c>
      <c r="F343" s="9">
        <v>829127.8</v>
      </c>
      <c r="G343" s="9"/>
      <c r="I343">
        <v>20142</v>
      </c>
      <c r="J343">
        <v>180162</v>
      </c>
      <c r="K343">
        <v>3590091</v>
      </c>
      <c r="L343">
        <v>3822749</v>
      </c>
      <c r="M343">
        <v>543772</v>
      </c>
    </row>
    <row r="344" spans="1:13">
      <c r="A344" s="8">
        <v>343</v>
      </c>
      <c r="B344" s="9">
        <v>24064.37</v>
      </c>
      <c r="C344" s="9">
        <v>215188.8</v>
      </c>
      <c r="D344" s="9">
        <v>4686356</v>
      </c>
      <c r="E344" s="9">
        <v>5244270</v>
      </c>
      <c r="F344" s="9">
        <v>780105.6</v>
      </c>
      <c r="G344" s="9"/>
      <c r="I344">
        <v>16599</v>
      </c>
      <c r="J344">
        <v>140450</v>
      </c>
      <c r="K344">
        <v>3387126</v>
      </c>
      <c r="L344">
        <v>3545719</v>
      </c>
      <c r="M344">
        <v>535173</v>
      </c>
    </row>
    <row r="345" spans="1:13">
      <c r="A345" s="8">
        <v>344</v>
      </c>
      <c r="B345" s="9">
        <v>24255.71</v>
      </c>
      <c r="C345" s="9">
        <v>260568</v>
      </c>
      <c r="D345" s="9">
        <v>4647355</v>
      </c>
      <c r="E345" s="9">
        <v>4984041</v>
      </c>
      <c r="F345" s="9">
        <v>661735</v>
      </c>
      <c r="G345" s="9"/>
      <c r="I345">
        <v>17301</v>
      </c>
      <c r="J345">
        <v>197195</v>
      </c>
      <c r="K345">
        <v>3406886</v>
      </c>
      <c r="L345">
        <v>3419960</v>
      </c>
      <c r="M345">
        <v>431284</v>
      </c>
    </row>
    <row r="346" spans="1:13">
      <c r="A346" s="8">
        <v>345</v>
      </c>
      <c r="B346" s="9">
        <v>21930.01</v>
      </c>
      <c r="C346" s="9">
        <v>249068.1</v>
      </c>
      <c r="D346" s="9">
        <v>4602376</v>
      </c>
      <c r="E346" s="9">
        <v>4913136</v>
      </c>
      <c r="F346" s="9">
        <v>565645.1</v>
      </c>
      <c r="G346" s="9"/>
      <c r="I346">
        <v>14920</v>
      </c>
      <c r="J346">
        <v>172331</v>
      </c>
      <c r="K346">
        <v>3372231</v>
      </c>
      <c r="L346">
        <v>3426667</v>
      </c>
      <c r="M346">
        <v>370162</v>
      </c>
    </row>
    <row r="347" spans="1:13">
      <c r="A347" s="8">
        <v>346</v>
      </c>
      <c r="B347" s="9">
        <v>13986.87</v>
      </c>
      <c r="C347" s="9">
        <v>267057.40000000002</v>
      </c>
      <c r="D347" s="9">
        <v>4749238</v>
      </c>
      <c r="E347" s="9">
        <v>4869829</v>
      </c>
      <c r="F347" s="9">
        <v>487209.2</v>
      </c>
      <c r="G347" s="9"/>
      <c r="I347">
        <v>7649</v>
      </c>
      <c r="J347">
        <v>193707</v>
      </c>
      <c r="K347">
        <v>3530998</v>
      </c>
      <c r="L347">
        <v>3404507</v>
      </c>
      <c r="M347">
        <v>320112</v>
      </c>
    </row>
    <row r="348" spans="1:13">
      <c r="A348" s="8">
        <v>347</v>
      </c>
      <c r="B348" s="9">
        <v>21897.27</v>
      </c>
      <c r="C348" s="9">
        <v>251800.3</v>
      </c>
      <c r="D348" s="9">
        <v>4712209</v>
      </c>
      <c r="E348" s="9">
        <v>5311546</v>
      </c>
      <c r="F348" s="9">
        <v>497099.4</v>
      </c>
      <c r="G348" s="9"/>
      <c r="I348">
        <v>17855</v>
      </c>
      <c r="J348">
        <v>173152</v>
      </c>
      <c r="K348">
        <v>3455096</v>
      </c>
      <c r="L348">
        <v>3859141</v>
      </c>
      <c r="M348">
        <v>353173</v>
      </c>
    </row>
    <row r="349" spans="1:13">
      <c r="A349" s="8">
        <v>348</v>
      </c>
      <c r="B349" s="9">
        <v>26923.41</v>
      </c>
      <c r="C349" s="9">
        <v>217715</v>
      </c>
      <c r="D349" s="9">
        <v>4798073</v>
      </c>
      <c r="E349" s="9">
        <v>5559070</v>
      </c>
      <c r="F349" s="9">
        <v>520261.1</v>
      </c>
      <c r="G349" s="9"/>
      <c r="I349">
        <v>20595</v>
      </c>
      <c r="J349">
        <v>143560</v>
      </c>
      <c r="K349">
        <v>3550761</v>
      </c>
      <c r="L349">
        <v>3974924</v>
      </c>
      <c r="M349">
        <v>373413</v>
      </c>
    </row>
    <row r="350" spans="1:13">
      <c r="A350" s="8">
        <v>349</v>
      </c>
      <c r="B350" s="9">
        <v>25096.98</v>
      </c>
      <c r="C350" s="9">
        <v>225921.9</v>
      </c>
      <c r="D350" s="9">
        <v>4618951</v>
      </c>
      <c r="E350" s="9">
        <v>5196929</v>
      </c>
      <c r="F350" s="9">
        <v>488618.3</v>
      </c>
      <c r="G350" s="9"/>
      <c r="I350">
        <v>17316</v>
      </c>
      <c r="J350">
        <v>161805</v>
      </c>
      <c r="K350">
        <v>3348911</v>
      </c>
      <c r="L350">
        <v>3538960</v>
      </c>
      <c r="M350">
        <v>334928</v>
      </c>
    </row>
    <row r="351" spans="1:13">
      <c r="A351" s="8">
        <v>350</v>
      </c>
      <c r="B351" s="9">
        <v>18249.14</v>
      </c>
      <c r="C351" s="9">
        <v>217550.9</v>
      </c>
      <c r="D351" s="9">
        <v>4674773</v>
      </c>
      <c r="E351" s="9">
        <v>4973324</v>
      </c>
      <c r="F351" s="9">
        <v>493639.7</v>
      </c>
      <c r="G351" s="9"/>
      <c r="I351">
        <v>10996</v>
      </c>
      <c r="J351">
        <v>151017</v>
      </c>
      <c r="K351">
        <v>3452146</v>
      </c>
      <c r="L351">
        <v>3423362</v>
      </c>
      <c r="M351">
        <v>349297</v>
      </c>
    </row>
    <row r="352" spans="1:13">
      <c r="A352" s="8">
        <v>351</v>
      </c>
      <c r="B352" s="9">
        <v>20523.080000000002</v>
      </c>
      <c r="C352" s="9">
        <v>205675.6</v>
      </c>
      <c r="D352" s="9">
        <v>4290774</v>
      </c>
      <c r="E352" s="9">
        <v>4806183</v>
      </c>
      <c r="F352" s="9">
        <v>482714.1</v>
      </c>
      <c r="G352" s="9"/>
      <c r="I352">
        <v>15249</v>
      </c>
      <c r="J352">
        <v>141607</v>
      </c>
      <c r="K352">
        <v>3053371</v>
      </c>
      <c r="L352">
        <v>3322911</v>
      </c>
      <c r="M352">
        <v>336888</v>
      </c>
    </row>
    <row r="353" spans="1:13">
      <c r="A353" s="8">
        <v>352</v>
      </c>
      <c r="B353" s="9">
        <v>20914.259999999998</v>
      </c>
      <c r="C353" s="9">
        <v>203458.3</v>
      </c>
      <c r="D353" s="9">
        <v>4297987</v>
      </c>
      <c r="E353" s="9">
        <v>4585265</v>
      </c>
      <c r="F353" s="9">
        <v>465690.5</v>
      </c>
      <c r="G353" s="9"/>
      <c r="I353">
        <v>14983</v>
      </c>
      <c r="J353">
        <v>142887</v>
      </c>
      <c r="K353">
        <v>3162228</v>
      </c>
      <c r="L353">
        <v>3151842</v>
      </c>
      <c r="M353">
        <v>323092</v>
      </c>
    </row>
    <row r="354" spans="1:13">
      <c r="A354" s="8">
        <v>353</v>
      </c>
      <c r="B354" s="9">
        <v>22632.31</v>
      </c>
      <c r="C354" s="9">
        <v>201927.4</v>
      </c>
      <c r="D354" s="9">
        <v>4082353</v>
      </c>
      <c r="E354" s="9">
        <v>4321537</v>
      </c>
      <c r="F354" s="9">
        <v>468823.6</v>
      </c>
      <c r="G354" s="9"/>
      <c r="I354">
        <v>16588</v>
      </c>
      <c r="J354">
        <v>142009</v>
      </c>
      <c r="K354">
        <v>2944685</v>
      </c>
      <c r="L354">
        <v>2954001</v>
      </c>
      <c r="M354">
        <v>331254</v>
      </c>
    </row>
    <row r="355" spans="1:13">
      <c r="A355" s="8">
        <v>354</v>
      </c>
      <c r="B355" s="9">
        <v>21837.84</v>
      </c>
      <c r="C355" s="9">
        <v>197598.5</v>
      </c>
      <c r="D355" s="9">
        <v>4236456</v>
      </c>
      <c r="E355" s="9">
        <v>4608282</v>
      </c>
      <c r="F355" s="9">
        <v>482043.2</v>
      </c>
      <c r="G355" s="9"/>
      <c r="I355">
        <v>15297</v>
      </c>
      <c r="J355">
        <v>138131</v>
      </c>
      <c r="K355">
        <v>3155865</v>
      </c>
      <c r="L355">
        <v>3319402</v>
      </c>
      <c r="M355">
        <v>343548</v>
      </c>
    </row>
    <row r="356" spans="1:13">
      <c r="A356" s="8">
        <v>355</v>
      </c>
      <c r="B356" s="9">
        <v>18471.23</v>
      </c>
      <c r="C356" s="9">
        <v>210540.6</v>
      </c>
      <c r="D356" s="9">
        <v>4270554</v>
      </c>
      <c r="E356" s="9">
        <v>4738365</v>
      </c>
      <c r="F356" s="9">
        <v>443281.4</v>
      </c>
      <c r="G356" s="9"/>
      <c r="I356">
        <v>12160</v>
      </c>
      <c r="J356">
        <v>152348</v>
      </c>
      <c r="K356">
        <v>3149173</v>
      </c>
      <c r="L356">
        <v>3363965</v>
      </c>
      <c r="M356">
        <v>300881</v>
      </c>
    </row>
    <row r="357" spans="1:13">
      <c r="A357" s="8">
        <v>356</v>
      </c>
      <c r="B357" s="9">
        <v>20645.27</v>
      </c>
      <c r="C357" s="9">
        <v>170269.1</v>
      </c>
      <c r="D357" s="9">
        <v>4436972</v>
      </c>
      <c r="E357" s="9">
        <v>4528356</v>
      </c>
      <c r="F357" s="9">
        <v>362499.7</v>
      </c>
      <c r="G357" s="9"/>
      <c r="I357">
        <v>15307</v>
      </c>
      <c r="J357">
        <v>108265</v>
      </c>
      <c r="K357">
        <v>3306565</v>
      </c>
      <c r="L357">
        <v>3115159</v>
      </c>
      <c r="M357">
        <v>231550</v>
      </c>
    </row>
    <row r="358" spans="1:13">
      <c r="A358" s="8">
        <v>357</v>
      </c>
      <c r="B358" s="9">
        <v>20005.57</v>
      </c>
      <c r="C358" s="9">
        <v>210441.1</v>
      </c>
      <c r="D358" s="9">
        <v>4259324</v>
      </c>
      <c r="E358" s="9">
        <v>4423852</v>
      </c>
      <c r="F358" s="9">
        <v>339180</v>
      </c>
      <c r="G358" s="9"/>
      <c r="I358">
        <v>14039</v>
      </c>
      <c r="J358">
        <v>160297</v>
      </c>
      <c r="K358">
        <v>3084867</v>
      </c>
      <c r="L358">
        <v>3073289</v>
      </c>
      <c r="M358">
        <v>232094</v>
      </c>
    </row>
    <row r="359" spans="1:13">
      <c r="A359" s="8">
        <v>358</v>
      </c>
      <c r="B359" s="9">
        <v>16975.7</v>
      </c>
      <c r="C359" s="9">
        <v>233108.8</v>
      </c>
      <c r="D359" s="9">
        <v>4205098</v>
      </c>
      <c r="E359" s="9">
        <v>4343804</v>
      </c>
      <c r="F359" s="9">
        <v>324681.2</v>
      </c>
      <c r="G359" s="9"/>
      <c r="I359">
        <v>11194</v>
      </c>
      <c r="J359">
        <v>171134</v>
      </c>
      <c r="K359">
        <v>3077664</v>
      </c>
      <c r="L359">
        <v>3024409</v>
      </c>
      <c r="M359">
        <v>224484</v>
      </c>
    </row>
    <row r="360" spans="1:13">
      <c r="A360" s="8">
        <v>359</v>
      </c>
      <c r="B360" s="9">
        <v>22681.05</v>
      </c>
      <c r="C360" s="9">
        <v>208390.39999999999</v>
      </c>
      <c r="D360" s="9">
        <v>3807925</v>
      </c>
      <c r="E360" s="9">
        <v>4269692</v>
      </c>
      <c r="F360" s="9">
        <v>305228</v>
      </c>
      <c r="G360" s="9"/>
      <c r="I360">
        <v>17775</v>
      </c>
      <c r="J360">
        <v>139740</v>
      </c>
      <c r="K360">
        <v>2694844</v>
      </c>
      <c r="L360">
        <v>2974171</v>
      </c>
      <c r="M360">
        <v>209314</v>
      </c>
    </row>
    <row r="361" spans="1:13">
      <c r="A361" s="8">
        <v>360</v>
      </c>
      <c r="B361" s="9">
        <v>26777.919999999998</v>
      </c>
      <c r="C361" s="9">
        <v>182410.8</v>
      </c>
      <c r="D361" s="9">
        <v>3889635</v>
      </c>
      <c r="E361" s="9">
        <v>4681264</v>
      </c>
      <c r="F361" s="9">
        <v>354518.4</v>
      </c>
      <c r="G361" s="9"/>
      <c r="I361">
        <v>20223</v>
      </c>
      <c r="J361">
        <v>121040</v>
      </c>
      <c r="K361">
        <v>2881685</v>
      </c>
      <c r="L361">
        <v>3407847</v>
      </c>
      <c r="M361">
        <v>264351</v>
      </c>
    </row>
    <row r="362" spans="1:13">
      <c r="A362" s="8">
        <v>361</v>
      </c>
      <c r="B362" s="9">
        <v>27773.94</v>
      </c>
      <c r="C362" s="9">
        <v>156776.9</v>
      </c>
      <c r="D362" s="9">
        <v>4332922</v>
      </c>
      <c r="E362" s="9">
        <v>5105731</v>
      </c>
      <c r="F362" s="9">
        <v>423318.3</v>
      </c>
      <c r="G362" s="9"/>
      <c r="I362">
        <v>20035</v>
      </c>
      <c r="J362">
        <v>103057</v>
      </c>
      <c r="K362">
        <v>3303344</v>
      </c>
      <c r="L362">
        <v>3709564</v>
      </c>
      <c r="M362">
        <v>318590</v>
      </c>
    </row>
    <row r="363" spans="1:13">
      <c r="A363" s="8">
        <v>362</v>
      </c>
      <c r="B363" s="9">
        <v>25663.79</v>
      </c>
      <c r="C363" s="9">
        <v>205259.7</v>
      </c>
      <c r="D363" s="9">
        <v>4655144</v>
      </c>
      <c r="E363" s="9">
        <v>5311376</v>
      </c>
      <c r="F363" s="9">
        <v>422308.4</v>
      </c>
      <c r="G363" s="9"/>
      <c r="I363">
        <v>17637</v>
      </c>
      <c r="J363">
        <v>159089</v>
      </c>
      <c r="K363">
        <v>3508228</v>
      </c>
      <c r="L363">
        <v>3788614</v>
      </c>
      <c r="M363">
        <v>297256</v>
      </c>
    </row>
    <row r="364" spans="1:13">
      <c r="A364" s="8">
        <v>363</v>
      </c>
      <c r="B364" s="9">
        <v>25837.95</v>
      </c>
      <c r="C364" s="9">
        <v>264630.90000000002</v>
      </c>
      <c r="D364" s="9">
        <v>4649405</v>
      </c>
      <c r="E364" s="9">
        <v>5316325</v>
      </c>
      <c r="F364" s="9">
        <v>391438.1</v>
      </c>
      <c r="G364" s="9"/>
      <c r="I364">
        <v>18421</v>
      </c>
      <c r="J364">
        <v>204182</v>
      </c>
      <c r="K364">
        <v>3417198</v>
      </c>
      <c r="L364">
        <v>3732230</v>
      </c>
      <c r="M364">
        <v>266684</v>
      </c>
    </row>
    <row r="365" spans="1:13">
      <c r="A365" s="8">
        <v>364</v>
      </c>
      <c r="B365" s="9">
        <v>24539.279999999999</v>
      </c>
      <c r="C365" s="9">
        <v>351540.6</v>
      </c>
      <c r="D365" s="9">
        <v>4721104</v>
      </c>
      <c r="E365" s="9">
        <v>5460677</v>
      </c>
      <c r="F365" s="9">
        <v>419040.7</v>
      </c>
      <c r="G365" s="9"/>
      <c r="I365">
        <v>17072</v>
      </c>
      <c r="J365">
        <v>273607</v>
      </c>
      <c r="K365">
        <v>3490416</v>
      </c>
      <c r="L365">
        <v>3875106</v>
      </c>
      <c r="M365">
        <v>303406</v>
      </c>
    </row>
    <row r="366" spans="1:13">
      <c r="A366" s="8">
        <v>365</v>
      </c>
      <c r="B366" s="9">
        <v>24482.959999999999</v>
      </c>
      <c r="C366" s="9">
        <v>234396.5</v>
      </c>
      <c r="D366" s="9">
        <v>4558061</v>
      </c>
      <c r="E366" s="9">
        <v>5424653</v>
      </c>
      <c r="F366" s="9">
        <v>357482.8</v>
      </c>
      <c r="G366" s="9"/>
      <c r="I366">
        <v>17391</v>
      </c>
      <c r="J366">
        <v>130868</v>
      </c>
      <c r="K366">
        <v>3308394</v>
      </c>
      <c r="L366">
        <v>3796030</v>
      </c>
      <c r="M366">
        <v>233694</v>
      </c>
    </row>
    <row r="367" spans="1:13">
      <c r="A367" s="8">
        <v>366</v>
      </c>
      <c r="B367" s="9">
        <v>28308.68</v>
      </c>
      <c r="C367" s="9">
        <v>150781.6</v>
      </c>
      <c r="D367" s="9">
        <v>4291697</v>
      </c>
      <c r="E367" s="9">
        <v>5198854</v>
      </c>
      <c r="F367" s="9">
        <v>322071</v>
      </c>
      <c r="G367" s="9"/>
      <c r="I367">
        <v>21233</v>
      </c>
      <c r="J367">
        <v>81752</v>
      </c>
      <c r="K367">
        <v>3085188</v>
      </c>
      <c r="L367">
        <v>3580975</v>
      </c>
      <c r="M367">
        <v>216467</v>
      </c>
    </row>
  </sheetData>
  <pageMargins left="0.7" right="0.7" top="0.75" bottom="0.75" header="0.3" footer="0.3"/>
  <pageSetup paperSize="9" orientation="portrait" horizontalDpi="0" verticalDpi="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BA6280-22B3-BD40-B5AB-B141F31E5E76}">
  <dimension ref="A1:L12"/>
  <sheetViews>
    <sheetView zoomScale="139" workbookViewId="0">
      <selection activeCell="B9" sqref="B9:F10"/>
    </sheetView>
  </sheetViews>
  <sheetFormatPr baseColWidth="10" defaultRowHeight="16"/>
  <cols>
    <col min="1" max="1" width="56.5" bestFit="1" customWidth="1"/>
    <col min="3" max="3" width="12.6640625" bestFit="1" customWidth="1"/>
    <col min="8" max="8" width="12.33203125" bestFit="1" customWidth="1"/>
    <col min="9" max="10" width="12.6640625" bestFit="1" customWidth="1"/>
    <col min="11" max="11" width="13.6640625" bestFit="1" customWidth="1"/>
    <col min="12" max="12" width="12.6640625" bestFit="1" customWidth="1"/>
  </cols>
  <sheetData>
    <row r="1" spans="1:12">
      <c r="A1" t="s">
        <v>86</v>
      </c>
      <c r="B1">
        <v>234176241</v>
      </c>
      <c r="C1" s="12">
        <f>SUM(init_spend!B9:B13)</f>
        <v>234176241.33000004</v>
      </c>
    </row>
    <row r="2" spans="1:12">
      <c r="A2" t="s">
        <v>88</v>
      </c>
      <c r="B2">
        <v>639825.80000000005</v>
      </c>
      <c r="C2" s="11">
        <f>C1/366</f>
        <v>639825.79598360672</v>
      </c>
    </row>
    <row r="3" spans="1:12">
      <c r="A3" t="s">
        <v>89</v>
      </c>
      <c r="B3" t="s">
        <v>34</v>
      </c>
      <c r="C3" t="s">
        <v>54</v>
      </c>
      <c r="D3" t="s">
        <v>24</v>
      </c>
      <c r="E3" t="s">
        <v>5</v>
      </c>
      <c r="F3" t="s">
        <v>15</v>
      </c>
      <c r="H3" t="s">
        <v>34</v>
      </c>
      <c r="I3" t="s">
        <v>54</v>
      </c>
      <c r="J3" t="s">
        <v>24</v>
      </c>
      <c r="K3" t="s">
        <v>5</v>
      </c>
      <c r="L3" t="s">
        <v>15</v>
      </c>
    </row>
    <row r="4" spans="1:12">
      <c r="B4">
        <v>1956234</v>
      </c>
      <c r="C4">
        <v>11877209</v>
      </c>
      <c r="D4">
        <v>72207764</v>
      </c>
      <c r="E4">
        <v>106427821</v>
      </c>
      <c r="F4">
        <v>41707214</v>
      </c>
      <c r="H4" s="12">
        <f>init_spend!B12</f>
        <v>1956234.0699999998</v>
      </c>
      <c r="I4" s="12">
        <f>init_spend!B13</f>
        <v>11877208.740000008</v>
      </c>
      <c r="J4" s="12">
        <f>init_spend!B11</f>
        <v>72207763.75000006</v>
      </c>
      <c r="K4" s="12">
        <f>init_spend!B9</f>
        <v>106427821.03999999</v>
      </c>
      <c r="L4" s="12">
        <f>init_spend!B10</f>
        <v>41707213.729999989</v>
      </c>
    </row>
    <row r="5" spans="1:12">
      <c r="A5" t="s">
        <v>90</v>
      </c>
      <c r="B5">
        <v>234176241</v>
      </c>
      <c r="C5" s="12">
        <f>SUM(init_spend!B9:B13)</f>
        <v>234176241.33000004</v>
      </c>
    </row>
    <row r="6" spans="1:12">
      <c r="A6" t="s">
        <v>91</v>
      </c>
      <c r="B6">
        <v>639825.80000000005</v>
      </c>
      <c r="C6" s="11">
        <f>C1/366</f>
        <v>639825.79598360672</v>
      </c>
    </row>
    <row r="7" spans="1:12">
      <c r="A7" t="s">
        <v>92</v>
      </c>
      <c r="B7" t="s">
        <v>34</v>
      </c>
      <c r="C7" t="s">
        <v>54</v>
      </c>
      <c r="D7" t="s">
        <v>24</v>
      </c>
      <c r="E7" t="s">
        <v>5</v>
      </c>
      <c r="F7" t="s">
        <v>15</v>
      </c>
      <c r="H7" t="s">
        <v>34</v>
      </c>
      <c r="I7" t="s">
        <v>54</v>
      </c>
      <c r="J7" t="s">
        <v>24</v>
      </c>
      <c r="K7" t="s">
        <v>5</v>
      </c>
      <c r="L7" t="s">
        <v>15</v>
      </c>
    </row>
    <row r="8" spans="1:12">
      <c r="B8">
        <v>8.3536830000000006E-3</v>
      </c>
      <c r="C8">
        <v>5.0719102000000002E-2</v>
      </c>
      <c r="D8">
        <v>0.30834794900000001</v>
      </c>
      <c r="E8">
        <v>0.45447745000000001</v>
      </c>
      <c r="F8">
        <v>0.178101816</v>
      </c>
      <c r="H8" s="13">
        <f>H4/SUM($H$4:$L$4)</f>
        <v>8.3536829308114308E-3</v>
      </c>
      <c r="I8" s="13">
        <f t="shared" ref="I8:L8" si="0">I4/SUM($H$4:$L$4)</f>
        <v>5.0719102298950568E-2</v>
      </c>
      <c r="J8" s="13">
        <f t="shared" si="0"/>
        <v>0.30834794913393976</v>
      </c>
      <c r="K8" s="13">
        <f t="shared" si="0"/>
        <v>0.4544774501270708</v>
      </c>
      <c r="L8" s="13">
        <f t="shared" si="0"/>
        <v>0.17810181550922743</v>
      </c>
    </row>
    <row r="9" spans="1:12">
      <c r="A9" t="s">
        <v>93</v>
      </c>
      <c r="B9" t="s">
        <v>34</v>
      </c>
      <c r="C9" t="s">
        <v>54</v>
      </c>
      <c r="D9" t="s">
        <v>24</v>
      </c>
      <c r="E9" t="s">
        <v>5</v>
      </c>
      <c r="F9" t="s">
        <v>15</v>
      </c>
      <c r="H9" t="s">
        <v>34</v>
      </c>
      <c r="I9" t="s">
        <v>54</v>
      </c>
      <c r="J9" t="s">
        <v>24</v>
      </c>
      <c r="K9" t="s">
        <v>5</v>
      </c>
      <c r="L9" t="s">
        <v>15</v>
      </c>
    </row>
    <row r="10" spans="1:12">
      <c r="B10">
        <v>5344.902</v>
      </c>
      <c r="C10">
        <v>32451.39</v>
      </c>
      <c r="D10">
        <v>197288.97200000001</v>
      </c>
      <c r="E10">
        <v>290786.39600000001</v>
      </c>
      <c r="F10">
        <v>113954.136</v>
      </c>
      <c r="H10" s="11">
        <f>$C$6*H8</f>
        <v>5344.9018306010921</v>
      </c>
      <c r="I10" s="11">
        <f t="shared" ref="I10:L10" si="1">$C$6*I8</f>
        <v>32451.390000000025</v>
      </c>
      <c r="J10" s="11">
        <f t="shared" si="1"/>
        <v>197288.97199453568</v>
      </c>
      <c r="K10" s="11">
        <f t="shared" si="1"/>
        <v>290786.39628415299</v>
      </c>
      <c r="L10" s="11">
        <f t="shared" si="1"/>
        <v>113954.13587431691</v>
      </c>
    </row>
    <row r="11" spans="1:12">
      <c r="A11" t="s">
        <v>94</v>
      </c>
      <c r="B11" t="s">
        <v>34</v>
      </c>
      <c r="C11" t="s">
        <v>54</v>
      </c>
      <c r="D11" t="s">
        <v>24</v>
      </c>
      <c r="E11" t="s">
        <v>5</v>
      </c>
      <c r="F11" t="s">
        <v>15</v>
      </c>
      <c r="H11" t="s">
        <v>34</v>
      </c>
      <c r="I11" t="s">
        <v>54</v>
      </c>
      <c r="J11" t="s">
        <v>24</v>
      </c>
      <c r="K11" t="s">
        <v>5</v>
      </c>
      <c r="L11" t="s">
        <v>15</v>
      </c>
    </row>
    <row r="12" spans="1:12">
      <c r="B12">
        <v>515528.2</v>
      </c>
      <c r="C12">
        <v>1719723.1</v>
      </c>
      <c r="D12">
        <v>21180092.699999999</v>
      </c>
      <c r="E12">
        <v>39506436</v>
      </c>
      <c r="F12">
        <v>1479691.8</v>
      </c>
      <c r="H12" s="12">
        <f>Sheet2!B48</f>
        <v>10790692</v>
      </c>
      <c r="I12" s="12">
        <f>Sheet2!B68</f>
        <v>72975984</v>
      </c>
      <c r="J12" s="12">
        <f>Sheet2!B38</f>
        <v>984650818</v>
      </c>
      <c r="K12" s="12">
        <f>Sheet2!B19</f>
        <v>1787757280</v>
      </c>
      <c r="L12" s="12">
        <f>Sheet2!B29</f>
        <v>246791921</v>
      </c>
    </row>
  </sheetData>
  <pageMargins left="0.7" right="0.7" top="0.75" bottom="0.75" header="0.3" footer="0.3"/>
  <pageSetup paperSize="9" orientation="portrait" horizontalDpi="0" verticalDpi="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3424AB-846B-F644-8280-23D64D421BEF}">
  <dimension ref="A1:O74"/>
  <sheetViews>
    <sheetView workbookViewId="0">
      <selection activeCell="D43" sqref="D43"/>
    </sheetView>
  </sheetViews>
  <sheetFormatPr baseColWidth="10" defaultRowHeight="16"/>
  <cols>
    <col min="1" max="1" width="20.5" style="18" bestFit="1" customWidth="1"/>
    <col min="2" max="3" width="11" style="18" bestFit="1" customWidth="1"/>
    <col min="4" max="4" width="12.33203125" style="18" bestFit="1" customWidth="1"/>
    <col min="5" max="6" width="11" style="18" bestFit="1" customWidth="1"/>
    <col min="7" max="7" width="14" style="18" bestFit="1" customWidth="1"/>
    <col min="8" max="8" width="11" style="18" bestFit="1" customWidth="1"/>
    <col min="9" max="10" width="10.83203125" style="18"/>
    <col min="11" max="11" width="11" style="18" bestFit="1" customWidth="1"/>
    <col min="12" max="12" width="15.6640625" style="18" bestFit="1" customWidth="1"/>
    <col min="13" max="13" width="12.83203125" style="18" bestFit="1" customWidth="1"/>
    <col min="14" max="14" width="12.33203125" style="18" bestFit="1" customWidth="1"/>
    <col min="15" max="15" width="11.33203125" style="18" bestFit="1" customWidth="1"/>
    <col min="16" max="16" width="9.1640625" style="18" bestFit="1" customWidth="1"/>
    <col min="17" max="17" width="10.1640625" style="18" bestFit="1" customWidth="1"/>
    <col min="18" max="16384" width="10.83203125" style="18"/>
  </cols>
  <sheetData>
    <row r="1" spans="1:8">
      <c r="A1" s="18" t="s">
        <v>95</v>
      </c>
      <c r="B1" s="18" t="s">
        <v>96</v>
      </c>
      <c r="C1" s="18" t="s">
        <v>97</v>
      </c>
      <c r="D1" s="19" t="s">
        <v>98</v>
      </c>
      <c r="E1" s="18" t="s">
        <v>99</v>
      </c>
      <c r="F1" s="18" t="s">
        <v>100</v>
      </c>
      <c r="G1" s="18" t="s">
        <v>101</v>
      </c>
      <c r="H1" s="18" t="s">
        <v>102</v>
      </c>
    </row>
    <row r="2" spans="1:8">
      <c r="A2" s="18" t="s">
        <v>103</v>
      </c>
      <c r="B2" s="18">
        <v>-0.151138764941666</v>
      </c>
      <c r="C2" s="18" t="b">
        <v>0</v>
      </c>
      <c r="D2" s="19">
        <v>2.8638056002305898</v>
      </c>
      <c r="E2" s="18">
        <v>2.5294471568240602</v>
      </c>
      <c r="F2" s="18">
        <v>2.9994058548717901</v>
      </c>
      <c r="G2" s="18">
        <v>1</v>
      </c>
      <c r="H2" s="18">
        <v>7</v>
      </c>
    </row>
    <row r="3" spans="1:8">
      <c r="A3" s="18" t="s">
        <v>104</v>
      </c>
      <c r="B3" s="18">
        <v>-0.28701946797673</v>
      </c>
      <c r="C3" s="18" t="b">
        <v>0</v>
      </c>
      <c r="D3" s="19">
        <v>0.89675921678250103</v>
      </c>
      <c r="E3" s="18">
        <v>0.74733066152494299</v>
      </c>
      <c r="F3" s="18">
        <v>0.99978139529594201</v>
      </c>
      <c r="G3" s="18">
        <v>1</v>
      </c>
      <c r="H3" s="18">
        <v>7</v>
      </c>
    </row>
    <row r="4" spans="1:8">
      <c r="A4" s="18" t="s">
        <v>105</v>
      </c>
      <c r="B4" s="18">
        <v>-0.32251715544174098</v>
      </c>
      <c r="C4" s="18" t="b">
        <v>0</v>
      </c>
      <c r="D4" s="19">
        <v>0.28900436563119303</v>
      </c>
      <c r="E4" s="18">
        <v>0.25521503451494798</v>
      </c>
      <c r="F4" s="18">
        <v>0.29996707225666402</v>
      </c>
      <c r="G4" s="18">
        <v>1</v>
      </c>
      <c r="H4" s="18">
        <v>7</v>
      </c>
    </row>
    <row r="5" spans="1:8">
      <c r="A5" s="18" t="s">
        <v>106</v>
      </c>
      <c r="B5" s="18">
        <v>-0.13890366904448101</v>
      </c>
      <c r="C5" s="18" t="b">
        <v>0</v>
      </c>
      <c r="D5" s="19">
        <v>2.5870538420518301</v>
      </c>
      <c r="E5" s="18">
        <v>2.085578444991</v>
      </c>
      <c r="F5" s="18">
        <v>2.8819477790051198</v>
      </c>
      <c r="G5" s="18">
        <v>1</v>
      </c>
      <c r="H5" s="18">
        <v>7</v>
      </c>
    </row>
    <row r="6" spans="1:8">
      <c r="A6" s="18" t="s">
        <v>107</v>
      </c>
      <c r="B6" s="18">
        <v>-9.3775175410490998E-3</v>
      </c>
      <c r="C6" s="18" t="b">
        <v>0</v>
      </c>
      <c r="D6" s="19">
        <v>0.47435483144544699</v>
      </c>
      <c r="E6" s="18">
        <v>0.30860254602899201</v>
      </c>
      <c r="F6" s="18">
        <v>0.64010711686190203</v>
      </c>
      <c r="G6" s="18">
        <v>1</v>
      </c>
      <c r="H6" s="18">
        <v>7</v>
      </c>
    </row>
    <row r="7" spans="1:8">
      <c r="A7" s="18" t="s">
        <v>108</v>
      </c>
      <c r="B7" s="18">
        <v>-0.30149150420894799</v>
      </c>
      <c r="C7" s="18" t="b">
        <v>0</v>
      </c>
      <c r="D7" s="19">
        <v>0.29449940806210201</v>
      </c>
      <c r="E7" s="18">
        <v>0.28186827228204597</v>
      </c>
      <c r="F7" s="18">
        <v>0.299963516853399</v>
      </c>
      <c r="G7" s="18">
        <v>2</v>
      </c>
      <c r="H7" s="18">
        <v>7</v>
      </c>
    </row>
    <row r="8" spans="1:8">
      <c r="A8" s="18" t="s">
        <v>109</v>
      </c>
      <c r="B8" s="18">
        <v>-0.11633078008786001</v>
      </c>
      <c r="C8" s="18" t="b">
        <v>0</v>
      </c>
      <c r="D8" s="19">
        <v>0.60557039668106505</v>
      </c>
      <c r="E8" s="18">
        <v>0.54850069808398805</v>
      </c>
      <c r="F8" s="18">
        <v>0.65957497440560997</v>
      </c>
      <c r="G8" s="18">
        <v>4</v>
      </c>
      <c r="H8" s="18">
        <v>7</v>
      </c>
    </row>
    <row r="9" spans="1:8">
      <c r="A9" s="18" t="s">
        <v>110</v>
      </c>
      <c r="B9" s="18">
        <v>-0.30540505472082702</v>
      </c>
      <c r="C9" s="18" t="b">
        <v>0</v>
      </c>
      <c r="D9" s="19">
        <v>0.90005311466625204</v>
      </c>
      <c r="E9" s="18">
        <v>0.61069474038303295</v>
      </c>
      <c r="F9" s="18">
        <v>0.99980088388741195</v>
      </c>
      <c r="G9" s="18">
        <v>0</v>
      </c>
      <c r="H9" s="18">
        <v>7</v>
      </c>
    </row>
    <row r="10" spans="1:8">
      <c r="A10" s="18" t="s">
        <v>111</v>
      </c>
      <c r="B10" s="18">
        <v>-0.20924987806220399</v>
      </c>
      <c r="C10" s="18" t="b">
        <v>0</v>
      </c>
      <c r="D10" s="19">
        <v>0.26469794746701802</v>
      </c>
      <c r="E10" s="18">
        <v>0.178021731683256</v>
      </c>
      <c r="F10" s="18">
        <v>0.29984979472371398</v>
      </c>
      <c r="G10" s="18">
        <v>0</v>
      </c>
      <c r="H10" s="18">
        <v>7</v>
      </c>
    </row>
    <row r="11" spans="1:8">
      <c r="A11" s="18" t="s">
        <v>112</v>
      </c>
      <c r="B11" s="18">
        <v>-0.10334516624510599</v>
      </c>
      <c r="C11" s="18" t="b">
        <v>0</v>
      </c>
      <c r="D11" s="19">
        <v>0.49491284669524699</v>
      </c>
      <c r="E11" s="18">
        <v>0.43820423143116599</v>
      </c>
      <c r="F11" s="18">
        <v>0.55162146195932804</v>
      </c>
      <c r="G11" s="18">
        <v>4</v>
      </c>
      <c r="H11" s="18">
        <v>7</v>
      </c>
    </row>
    <row r="12" spans="1:8">
      <c r="A12" s="18" t="s">
        <v>113</v>
      </c>
      <c r="B12" s="18">
        <v>-0.205800858839222</v>
      </c>
      <c r="C12" s="18" t="b">
        <v>0</v>
      </c>
      <c r="D12" s="19">
        <v>0.101883588112972</v>
      </c>
      <c r="E12" s="18">
        <v>1.6705713475276401E-4</v>
      </c>
      <c r="F12" s="18">
        <v>0.39127873021861698</v>
      </c>
      <c r="G12" s="18">
        <v>0</v>
      </c>
      <c r="H12" s="18">
        <v>7</v>
      </c>
    </row>
    <row r="13" spans="1:8">
      <c r="A13" s="18" t="s">
        <v>114</v>
      </c>
      <c r="B13" s="18">
        <v>-0.28452072601032602</v>
      </c>
      <c r="C13" s="18" t="b">
        <v>0</v>
      </c>
      <c r="D13" s="19">
        <v>0.298245689803532</v>
      </c>
      <c r="E13" s="18">
        <v>0.29318657118403402</v>
      </c>
      <c r="F13" s="18">
        <v>0.29995547607878997</v>
      </c>
      <c r="G13" s="18">
        <v>3</v>
      </c>
      <c r="H13" s="18">
        <v>7</v>
      </c>
    </row>
    <row r="14" spans="1:8">
      <c r="A14" s="18" t="s">
        <v>115</v>
      </c>
      <c r="B14" s="18">
        <v>-0.17862027530159499</v>
      </c>
      <c r="C14" s="18" t="b">
        <v>0</v>
      </c>
      <c r="D14" s="19">
        <v>1.1725379188232701</v>
      </c>
      <c r="E14" s="18">
        <v>0.38454910386283903</v>
      </c>
      <c r="F14" s="18">
        <v>1.96052673378371</v>
      </c>
      <c r="G14" s="18">
        <v>0</v>
      </c>
      <c r="H14" s="18">
        <v>7</v>
      </c>
    </row>
    <row r="15" spans="1:8">
      <c r="A15" s="18" t="s">
        <v>116</v>
      </c>
      <c r="B15" s="18">
        <v>-0.25492498853440698</v>
      </c>
      <c r="C15" s="18" t="b">
        <v>0</v>
      </c>
      <c r="D15" s="19">
        <v>8.6486781295613199E-2</v>
      </c>
      <c r="E15" s="18">
        <v>4.7361218597557602E-4</v>
      </c>
      <c r="F15" s="18">
        <v>0.375698118076989</v>
      </c>
      <c r="G15" s="18">
        <v>0</v>
      </c>
      <c r="H15" s="18">
        <v>7</v>
      </c>
    </row>
    <row r="16" spans="1:8">
      <c r="A16" s="18" t="s">
        <v>117</v>
      </c>
      <c r="B16" s="18">
        <v>-0.190344030087847</v>
      </c>
      <c r="C16" s="18" t="b">
        <v>0</v>
      </c>
      <c r="D16" s="19">
        <v>0.29540995792764702</v>
      </c>
      <c r="E16" s="18">
        <v>0.28240103184832799</v>
      </c>
      <c r="F16" s="18">
        <v>0.29998233195891999</v>
      </c>
      <c r="G16" s="18">
        <v>2</v>
      </c>
      <c r="H16" s="18">
        <v>7</v>
      </c>
    </row>
    <row r="20" spans="1:8">
      <c r="A20" s="18" t="s">
        <v>71</v>
      </c>
      <c r="B20" s="18" t="s">
        <v>72</v>
      </c>
      <c r="E20" s="18" t="s">
        <v>119</v>
      </c>
      <c r="F20" s="18" t="s">
        <v>120</v>
      </c>
      <c r="H20" s="18" t="s">
        <v>129</v>
      </c>
    </row>
    <row r="21" spans="1:8">
      <c r="A21" s="18" t="s">
        <v>34</v>
      </c>
      <c r="B21" s="18">
        <v>7017714</v>
      </c>
      <c r="D21" s="18" t="s">
        <v>34</v>
      </c>
      <c r="E21" s="18">
        <v>-1521.8720000000001</v>
      </c>
      <c r="F21" s="18">
        <v>533.7627</v>
      </c>
      <c r="G21" s="18" t="s">
        <v>34</v>
      </c>
      <c r="H21" s="18">
        <v>5344.902</v>
      </c>
    </row>
    <row r="22" spans="1:8">
      <c r="A22" s="18" t="s">
        <v>54</v>
      </c>
      <c r="B22" s="18">
        <v>3993326</v>
      </c>
      <c r="D22" s="18" t="s">
        <v>54</v>
      </c>
      <c r="E22" s="18">
        <v>-46235.531000000003</v>
      </c>
      <c r="F22" s="18">
        <v>336.35469999999998</v>
      </c>
      <c r="G22" s="18" t="s">
        <v>54</v>
      </c>
      <c r="H22" s="18">
        <v>32451.39</v>
      </c>
    </row>
    <row r="23" spans="1:8">
      <c r="A23" s="18" t="s">
        <v>24</v>
      </c>
      <c r="B23" s="18">
        <v>26453395</v>
      </c>
      <c r="D23" s="18" t="s">
        <v>24</v>
      </c>
      <c r="E23" s="18">
        <v>260658.948</v>
      </c>
      <c r="F23" s="18">
        <v>6311505.2571</v>
      </c>
      <c r="G23" s="18" t="s">
        <v>24</v>
      </c>
      <c r="H23" s="18">
        <v>197288.97200000001</v>
      </c>
    </row>
    <row r="24" spans="1:8">
      <c r="A24" s="18" t="s">
        <v>5</v>
      </c>
      <c r="B24" s="18">
        <v>73026375</v>
      </c>
      <c r="D24" s="18" t="s">
        <v>5</v>
      </c>
      <c r="E24" s="18">
        <v>-188724.78700000001</v>
      </c>
      <c r="F24" s="18">
        <v>14901.6769</v>
      </c>
      <c r="G24" s="18" t="s">
        <v>5</v>
      </c>
      <c r="H24" s="18">
        <v>290786.39600000001</v>
      </c>
    </row>
    <row r="25" spans="1:8">
      <c r="A25" s="18" t="s">
        <v>15</v>
      </c>
      <c r="B25" s="18">
        <v>2133628</v>
      </c>
      <c r="D25" s="18" t="s">
        <v>15</v>
      </c>
      <c r="E25" s="18">
        <v>-14468.966</v>
      </c>
      <c r="F25" s="18">
        <v>242066.59450000001</v>
      </c>
      <c r="G25" s="18" t="s">
        <v>15</v>
      </c>
      <c r="H25" s="18">
        <v>113954.136</v>
      </c>
    </row>
    <row r="29" spans="1:8">
      <c r="A29" s="18" t="s">
        <v>122</v>
      </c>
    </row>
    <row r="30" spans="1:8">
      <c r="A30" s="18" t="s">
        <v>123</v>
      </c>
    </row>
    <row r="33" spans="1:15">
      <c r="A33" s="18" t="s">
        <v>124</v>
      </c>
      <c r="B33" s="18">
        <f>F21*H21/(E21+H21)</f>
        <v>746.24298599681413</v>
      </c>
      <c r="C33" s="18" t="s">
        <v>130</v>
      </c>
      <c r="D33" s="18">
        <f>B33*Sheet2!F48</f>
        <v>5785.1204396203057</v>
      </c>
      <c r="F33" s="18">
        <f>(1+D3^D2/D33^D2)^-1</f>
        <v>0.99999999998769895</v>
      </c>
      <c r="G33" s="18">
        <f>-B21*F33</f>
        <v>-7017713.9999136748</v>
      </c>
    </row>
    <row r="34" spans="1:15">
      <c r="A34" s="18" t="s">
        <v>125</v>
      </c>
      <c r="B34" s="18">
        <f>F22*H22/(E22+H22)</f>
        <v>-791.86490823280144</v>
      </c>
      <c r="C34" s="18" t="s">
        <v>131</v>
      </c>
      <c r="D34" s="18">
        <f>B34*Sheet2!F68</f>
        <v>-6892.1534803577533</v>
      </c>
      <c r="F34" s="18" t="e">
        <f>(1+D6^D5/D34^D5)^-1</f>
        <v>#NUM!</v>
      </c>
      <c r="G34" s="18" t="e">
        <f t="shared" ref="G34:G36" si="0">-B22*F34</f>
        <v>#NUM!</v>
      </c>
    </row>
    <row r="35" spans="1:15">
      <c r="A35" s="18" t="s">
        <v>126</v>
      </c>
      <c r="B35" s="18">
        <f t="shared" ref="B35:B37" si="1">F23*H23/(E23+H23)</f>
        <v>2719065.4866296905</v>
      </c>
      <c r="C35" s="18" t="s">
        <v>132</v>
      </c>
      <c r="D35" s="18">
        <f>B35*Sheet2!F38</f>
        <v>50367558.708849482</v>
      </c>
      <c r="F35" s="18">
        <f>(1+D9^D8/D35^D8)^-1</f>
        <v>0.99997967162172008</v>
      </c>
      <c r="G35" s="18">
        <f t="shared" si="0"/>
        <v>-26452857.245379653</v>
      </c>
    </row>
    <row r="36" spans="1:15">
      <c r="A36" s="18" t="s">
        <v>127</v>
      </c>
      <c r="B36" s="18">
        <f t="shared" si="1"/>
        <v>42456.756880125737</v>
      </c>
      <c r="C36" s="18" t="s">
        <v>133</v>
      </c>
      <c r="D36" s="18">
        <f>B36*Sheet2!F19</f>
        <v>1015402.6271501959</v>
      </c>
      <c r="F36" s="18">
        <f>(1+D12^D11/D36^D11)^-1</f>
        <v>0.99965629464784378</v>
      </c>
      <c r="G36" s="18">
        <f t="shared" si="0"/>
        <v>-73001275.444063932</v>
      </c>
    </row>
    <row r="37" spans="1:15">
      <c r="A37" s="18" t="s">
        <v>128</v>
      </c>
      <c r="B37" s="18">
        <f t="shared" si="1"/>
        <v>277272.37768915563</v>
      </c>
      <c r="C37" s="18" t="s">
        <v>134</v>
      </c>
      <c r="D37" s="18">
        <f>B37*Sheet2!F29</f>
        <v>2327675.3317975672</v>
      </c>
      <c r="F37" s="18">
        <f>(1+D15^D14/D37^D14)^-1</f>
        <v>0.99999999805877748</v>
      </c>
      <c r="G37" s="18">
        <f>-B25*F37</f>
        <v>-2133627.9958581533</v>
      </c>
    </row>
    <row r="40" spans="1:15">
      <c r="A40" s="18" t="s">
        <v>118</v>
      </c>
      <c r="J40" s="18" t="s">
        <v>135</v>
      </c>
    </row>
    <row r="41" spans="1:15">
      <c r="A41" s="18" t="s">
        <v>94</v>
      </c>
      <c r="K41" s="18" t="s">
        <v>34</v>
      </c>
      <c r="L41" s="18" t="s">
        <v>54</v>
      </c>
      <c r="M41" s="18" t="s">
        <v>24</v>
      </c>
      <c r="N41" s="18" t="s">
        <v>5</v>
      </c>
      <c r="O41" s="18" t="s">
        <v>15</v>
      </c>
    </row>
    <row r="42" spans="1:15">
      <c r="K42" s="18">
        <v>515528.2</v>
      </c>
      <c r="L42" s="18">
        <v>1719723.1</v>
      </c>
      <c r="M42" s="18">
        <v>21180092.699999999</v>
      </c>
      <c r="N42" s="18">
        <v>39506436</v>
      </c>
      <c r="O42" s="18">
        <v>1479691.8</v>
      </c>
    </row>
    <row r="44" spans="1:15">
      <c r="A44" s="20" t="s">
        <v>157</v>
      </c>
    </row>
    <row r="45" spans="1:15">
      <c r="A45" s="20" t="s">
        <v>158</v>
      </c>
    </row>
    <row r="46" spans="1:15">
      <c r="A46" s="20" t="s">
        <v>159</v>
      </c>
    </row>
    <row r="47" spans="1:15">
      <c r="A47" s="20" t="s">
        <v>160</v>
      </c>
    </row>
    <row r="48" spans="1:15">
      <c r="A48" s="20" t="s">
        <v>161</v>
      </c>
    </row>
    <row r="49" spans="1:1">
      <c r="A49" s="20" t="s">
        <v>162</v>
      </c>
    </row>
    <row r="50" spans="1:1">
      <c r="A50" s="20" t="s">
        <v>163</v>
      </c>
    </row>
    <row r="51" spans="1:1">
      <c r="A51" s="21" t="s">
        <v>164</v>
      </c>
    </row>
    <row r="52" spans="1:1">
      <c r="A52" s="21" t="s">
        <v>165</v>
      </c>
    </row>
    <row r="53" spans="1:1">
      <c r="A53" s="21" t="s">
        <v>166</v>
      </c>
    </row>
    <row r="54" spans="1:1">
      <c r="A54" s="21" t="s">
        <v>167</v>
      </c>
    </row>
    <row r="55" spans="1:1">
      <c r="A55" s="20" t="s">
        <v>168</v>
      </c>
    </row>
    <row r="56" spans="1:1">
      <c r="A56" s="20" t="s">
        <v>169</v>
      </c>
    </row>
    <row r="57" spans="1:1">
      <c r="A57" s="20" t="s">
        <v>170</v>
      </c>
    </row>
    <row r="58" spans="1:1">
      <c r="A58" s="20" t="s">
        <v>171</v>
      </c>
    </row>
    <row r="59" spans="1:1">
      <c r="A59" s="20" t="s">
        <v>172</v>
      </c>
    </row>
    <row r="60" spans="1:1">
      <c r="A60" s="20" t="s">
        <v>178</v>
      </c>
    </row>
    <row r="61" spans="1:1">
      <c r="A61" s="21" t="s">
        <v>173</v>
      </c>
    </row>
    <row r="62" spans="1:1">
      <c r="A62" s="21" t="s">
        <v>174</v>
      </c>
    </row>
    <row r="63" spans="1:1">
      <c r="A63" s="21" t="s">
        <v>175</v>
      </c>
    </row>
    <row r="64" spans="1:1">
      <c r="A64" s="21" t="s">
        <v>176</v>
      </c>
    </row>
    <row r="65" spans="1:1">
      <c r="A65" s="20" t="s">
        <v>179</v>
      </c>
    </row>
    <row r="66" spans="1:1">
      <c r="A66" s="20" t="s">
        <v>180</v>
      </c>
    </row>
    <row r="67" spans="1:1">
      <c r="A67" s="20" t="s">
        <v>181</v>
      </c>
    </row>
    <row r="68" spans="1:1">
      <c r="A68" s="20" t="s">
        <v>182</v>
      </c>
    </row>
    <row r="69" spans="1:1">
      <c r="A69" s="20" t="s">
        <v>183</v>
      </c>
    </row>
    <row r="70" spans="1:1">
      <c r="A70" s="20" t="s">
        <v>184</v>
      </c>
    </row>
    <row r="71" spans="1:1">
      <c r="A71" s="20" t="s">
        <v>185</v>
      </c>
    </row>
    <row r="72" spans="1:1">
      <c r="A72" s="20" t="s">
        <v>186</v>
      </c>
    </row>
    <row r="73" spans="1:1">
      <c r="A73" s="20" t="s">
        <v>187</v>
      </c>
    </row>
    <row r="74" spans="1:1">
      <c r="A74" s="20" t="s">
        <v>177</v>
      </c>
    </row>
  </sheetData>
  <pageMargins left="0.7" right="0.7" top="0.75" bottom="0.75" header="0.3" footer="0.3"/>
  <pageSetup paperSize="9" orientation="portrait" horizontalDpi="0" verticalDpi="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17DA-37E1-0A44-841A-018640B609F4}">
  <dimension ref="A1:Q57"/>
  <sheetViews>
    <sheetView workbookViewId="0">
      <selection activeCell="H14" sqref="H14"/>
    </sheetView>
  </sheetViews>
  <sheetFormatPr baseColWidth="10" defaultRowHeight="16"/>
  <cols>
    <col min="1" max="1" width="4.6640625" bestFit="1" customWidth="1"/>
    <col min="2" max="2" width="18.83203125" bestFit="1" customWidth="1"/>
    <col min="3" max="3" width="17" bestFit="1" customWidth="1"/>
    <col min="4" max="4" width="21.1640625" bestFit="1" customWidth="1"/>
    <col min="5" max="5" width="16.6640625" bestFit="1" customWidth="1"/>
    <col min="6" max="6" width="19.6640625" bestFit="1" customWidth="1"/>
    <col min="7" max="7" width="24" bestFit="1" customWidth="1"/>
    <col min="8" max="8" width="15.1640625" bestFit="1" customWidth="1"/>
    <col min="9" max="9" width="19.5" bestFit="1" customWidth="1"/>
    <col min="10" max="10" width="10.1640625" bestFit="1" customWidth="1"/>
    <col min="11" max="11" width="13.1640625" bestFit="1" customWidth="1"/>
    <col min="12" max="12" width="16.83203125" bestFit="1" customWidth="1"/>
    <col min="13" max="13" width="17" bestFit="1" customWidth="1"/>
    <col min="14" max="14" width="14" bestFit="1" customWidth="1"/>
    <col min="15" max="15" width="18.5" bestFit="1" customWidth="1"/>
    <col min="16" max="16" width="18.33203125" bestFit="1" customWidth="1"/>
    <col min="17" max="17" width="22.83203125" bestFit="1" customWidth="1"/>
  </cols>
  <sheetData>
    <row r="1" spans="1:17">
      <c r="B1" t="s">
        <v>136</v>
      </c>
      <c r="C1" t="s">
        <v>137</v>
      </c>
      <c r="D1" t="s">
        <v>138</v>
      </c>
      <c r="E1" t="s">
        <v>139</v>
      </c>
      <c r="F1" s="6" t="s">
        <v>140</v>
      </c>
      <c r="G1" s="6" t="s">
        <v>141</v>
      </c>
      <c r="H1" t="s">
        <v>142</v>
      </c>
      <c r="I1" t="s">
        <v>143</v>
      </c>
      <c r="J1" t="s">
        <v>144</v>
      </c>
      <c r="K1" t="s">
        <v>145</v>
      </c>
      <c r="L1" t="s">
        <v>87</v>
      </c>
      <c r="M1" t="s">
        <v>146</v>
      </c>
      <c r="N1" s="14" t="s">
        <v>147</v>
      </c>
      <c r="O1" t="s">
        <v>148</v>
      </c>
      <c r="P1" t="s">
        <v>149</v>
      </c>
      <c r="Q1" t="s">
        <v>150</v>
      </c>
    </row>
    <row r="2" spans="1:17">
      <c r="A2" s="10"/>
      <c r="B2" t="s">
        <v>34</v>
      </c>
      <c r="C2">
        <v>1956234</v>
      </c>
      <c r="D2">
        <v>234176241</v>
      </c>
      <c r="E2">
        <v>639825.80000000005</v>
      </c>
      <c r="F2" s="6">
        <v>5344.902</v>
      </c>
      <c r="G2" s="6">
        <v>8.3536830000000006E-3</v>
      </c>
      <c r="H2">
        <v>515528.2</v>
      </c>
      <c r="I2">
        <v>64401472</v>
      </c>
      <c r="J2">
        <v>96.45232</v>
      </c>
      <c r="K2">
        <v>234176241</v>
      </c>
      <c r="L2">
        <v>639825.80000000005</v>
      </c>
      <c r="M2">
        <v>0</v>
      </c>
      <c r="N2" s="14">
        <v>7146.29</v>
      </c>
      <c r="O2">
        <v>0.33702914</v>
      </c>
      <c r="P2">
        <v>639825.80000000005</v>
      </c>
      <c r="Q2" s="5">
        <v>-2.2204459999999999E-16</v>
      </c>
    </row>
    <row r="3" spans="1:17">
      <c r="A3" s="10"/>
      <c r="B3" t="s">
        <v>54</v>
      </c>
      <c r="C3">
        <v>11877209</v>
      </c>
      <c r="D3">
        <v>234176241</v>
      </c>
      <c r="E3">
        <v>639825.80000000005</v>
      </c>
      <c r="F3" s="6">
        <v>32451.39</v>
      </c>
      <c r="G3" s="6">
        <v>5.0719102000000002E-2</v>
      </c>
      <c r="H3">
        <v>1719723.1</v>
      </c>
      <c r="I3">
        <v>64401472</v>
      </c>
      <c r="J3">
        <v>52.993819999999999</v>
      </c>
      <c r="K3">
        <v>234176241</v>
      </c>
      <c r="L3">
        <v>639825.80000000005</v>
      </c>
      <c r="M3">
        <v>0</v>
      </c>
      <c r="N3" s="14">
        <v>36325.69</v>
      </c>
      <c r="O3">
        <v>0.11938782000000001</v>
      </c>
      <c r="P3">
        <v>639825.80000000005</v>
      </c>
      <c r="Q3" s="5">
        <v>-2.2204459999999999E-16</v>
      </c>
    </row>
    <row r="4" spans="1:17">
      <c r="A4" s="10"/>
      <c r="B4" t="s">
        <v>24</v>
      </c>
      <c r="C4">
        <v>72207764</v>
      </c>
      <c r="D4">
        <v>234176241</v>
      </c>
      <c r="E4">
        <v>639825.80000000005</v>
      </c>
      <c r="F4" s="6">
        <v>197288.97200000001</v>
      </c>
      <c r="G4" s="6">
        <v>0.30834794900000001</v>
      </c>
      <c r="H4">
        <v>21180092.699999999</v>
      </c>
      <c r="I4">
        <v>64401472</v>
      </c>
      <c r="J4">
        <v>107.35568000000001</v>
      </c>
      <c r="K4">
        <v>234176241</v>
      </c>
      <c r="L4">
        <v>639825.80000000005</v>
      </c>
      <c r="M4">
        <v>0</v>
      </c>
      <c r="N4" s="14">
        <v>194757.82</v>
      </c>
      <c r="O4">
        <v>-1.282967E-2</v>
      </c>
      <c r="P4">
        <v>639825.80000000005</v>
      </c>
      <c r="Q4" s="5">
        <v>-2.2204459999999999E-16</v>
      </c>
    </row>
    <row r="5" spans="1:17">
      <c r="A5" s="10"/>
      <c r="B5" t="s">
        <v>5</v>
      </c>
      <c r="C5">
        <v>106427821</v>
      </c>
      <c r="D5">
        <v>234176241</v>
      </c>
      <c r="E5">
        <v>639825.80000000005</v>
      </c>
      <c r="F5" s="6">
        <v>290786.39600000001</v>
      </c>
      <c r="G5" s="6">
        <v>0.45447745000000001</v>
      </c>
      <c r="H5">
        <v>39506436</v>
      </c>
      <c r="I5">
        <v>64401472</v>
      </c>
      <c r="J5">
        <v>135.86067</v>
      </c>
      <c r="K5">
        <v>234176241</v>
      </c>
      <c r="L5">
        <v>639825.80000000005</v>
      </c>
      <c r="M5">
        <v>0</v>
      </c>
      <c r="N5" s="14">
        <v>286276.56</v>
      </c>
      <c r="O5">
        <v>-1.55091E-2</v>
      </c>
      <c r="P5">
        <v>639825.80000000005</v>
      </c>
      <c r="Q5" s="5">
        <v>-2.2204459999999999E-16</v>
      </c>
    </row>
    <row r="6" spans="1:17">
      <c r="A6" s="10"/>
      <c r="B6" t="s">
        <v>15</v>
      </c>
      <c r="C6">
        <v>41707214</v>
      </c>
      <c r="D6">
        <v>234176241</v>
      </c>
      <c r="E6">
        <v>639825.80000000005</v>
      </c>
      <c r="F6" s="6">
        <v>113954.136</v>
      </c>
      <c r="G6" s="6">
        <v>0.178101816</v>
      </c>
      <c r="H6">
        <v>1479691.8</v>
      </c>
      <c r="I6">
        <v>64401472</v>
      </c>
      <c r="J6">
        <v>12.98498</v>
      </c>
      <c r="K6">
        <v>234176241</v>
      </c>
      <c r="L6">
        <v>639825.80000000005</v>
      </c>
      <c r="M6">
        <v>0</v>
      </c>
      <c r="N6" s="14">
        <v>115319.44</v>
      </c>
      <c r="O6">
        <v>1.198113E-2</v>
      </c>
      <c r="P6">
        <v>639825.80000000005</v>
      </c>
      <c r="Q6" s="5">
        <v>-2.2204459999999999E-16</v>
      </c>
    </row>
    <row r="7" spans="1:17">
      <c r="B7" s="14" t="s">
        <v>151</v>
      </c>
      <c r="C7" t="s">
        <v>152</v>
      </c>
      <c r="D7" t="s">
        <v>153</v>
      </c>
      <c r="E7" t="s">
        <v>154</v>
      </c>
      <c r="F7" t="s">
        <v>155</v>
      </c>
      <c r="G7" t="s">
        <v>156</v>
      </c>
    </row>
    <row r="8" spans="1:17">
      <c r="A8" s="10"/>
      <c r="B8" s="14">
        <v>1.1169119999999999E-2</v>
      </c>
      <c r="C8">
        <v>1081329</v>
      </c>
      <c r="D8">
        <v>65103885</v>
      </c>
      <c r="E8">
        <v>151.3134</v>
      </c>
      <c r="F8">
        <v>1.0975174934</v>
      </c>
      <c r="G8">
        <v>1.090679E-2</v>
      </c>
    </row>
    <row r="9" spans="1:17">
      <c r="A9" s="10"/>
      <c r="B9" s="14">
        <v>5.6774350000000001E-2</v>
      </c>
      <c r="C9">
        <v>2009212</v>
      </c>
      <c r="D9">
        <v>65103885</v>
      </c>
      <c r="E9">
        <v>55.311059999999998</v>
      </c>
      <c r="F9">
        <v>0.16833480210000001</v>
      </c>
      <c r="G9">
        <v>1.090679E-2</v>
      </c>
    </row>
    <row r="10" spans="1:17">
      <c r="A10" s="10"/>
      <c r="B10" s="14">
        <v>0.30439195000000002</v>
      </c>
      <c r="C10">
        <v>21161223</v>
      </c>
      <c r="D10">
        <v>65103885</v>
      </c>
      <c r="E10">
        <v>108.65403999999999</v>
      </c>
      <c r="F10">
        <v>-8.908958E-4</v>
      </c>
      <c r="G10">
        <v>1.090679E-2</v>
      </c>
    </row>
    <row r="11" spans="1:17">
      <c r="A11" s="10"/>
      <c r="B11" s="14">
        <v>0.44742891000000001</v>
      </c>
      <c r="C11">
        <v>39366112</v>
      </c>
      <c r="D11">
        <v>65103885</v>
      </c>
      <c r="E11">
        <v>137.51078000000001</v>
      </c>
      <c r="F11">
        <v>-3.5519271999999999E-3</v>
      </c>
      <c r="G11">
        <v>1.090679E-2</v>
      </c>
    </row>
    <row r="12" spans="1:17">
      <c r="A12" s="10"/>
      <c r="B12" s="14">
        <v>0.18023568000000001</v>
      </c>
      <c r="C12">
        <v>1486008</v>
      </c>
      <c r="D12">
        <v>65103885</v>
      </c>
      <c r="E12">
        <v>12.886010000000001</v>
      </c>
      <c r="F12">
        <v>4.2684836999999998E-3</v>
      </c>
      <c r="G12">
        <v>1.090679E-2</v>
      </c>
    </row>
    <row r="14" spans="1:17">
      <c r="F14">
        <f>C2/366</f>
        <v>5344.9016393442625</v>
      </c>
      <c r="G14">
        <f>F2/SUM(F2:F6)</f>
        <v>8.3536831953552552E-3</v>
      </c>
    </row>
    <row r="21" spans="2:2" s="17" customFormat="1">
      <c r="B21" s="15"/>
    </row>
    <row r="22" spans="2:2" s="17" customFormat="1">
      <c r="B22" s="15"/>
    </row>
    <row r="23" spans="2:2" s="17" customFormat="1">
      <c r="B23" s="15"/>
    </row>
    <row r="24" spans="2:2" s="17" customFormat="1">
      <c r="B24" s="15"/>
    </row>
    <row r="25" spans="2:2" s="17" customFormat="1">
      <c r="B25" s="15"/>
    </row>
    <row r="26" spans="2:2" s="17" customFormat="1">
      <c r="B26" s="15"/>
    </row>
    <row r="27" spans="2:2" s="17" customFormat="1">
      <c r="B27" s="15"/>
    </row>
    <row r="28" spans="2:2" s="17" customFormat="1">
      <c r="B28" s="16"/>
    </row>
    <row r="29" spans="2:2" s="17" customFormat="1">
      <c r="B29" s="16"/>
    </row>
    <row r="30" spans="2:2" s="17" customFormat="1">
      <c r="B30" s="16"/>
    </row>
    <row r="31" spans="2:2" s="17" customFormat="1">
      <c r="B31" s="16"/>
    </row>
    <row r="32" spans="2:2" s="17" customFormat="1">
      <c r="B32" s="15"/>
    </row>
    <row r="33" spans="2:2" s="17" customFormat="1">
      <c r="B33" s="15"/>
    </row>
    <row r="34" spans="2:2" s="17" customFormat="1">
      <c r="B34" s="15"/>
    </row>
    <row r="35" spans="2:2" s="17" customFormat="1">
      <c r="B35" s="15"/>
    </row>
    <row r="36" spans="2:2" s="17" customFormat="1">
      <c r="B36" s="15"/>
    </row>
    <row r="37" spans="2:2" s="17" customFormat="1">
      <c r="B37" s="15"/>
    </row>
    <row r="38" spans="2:2" s="17" customFormat="1">
      <c r="B38" s="16"/>
    </row>
    <row r="39" spans="2:2" s="17" customFormat="1">
      <c r="B39" s="16"/>
    </row>
    <row r="40" spans="2:2" s="17" customFormat="1">
      <c r="B40" s="16"/>
    </row>
    <row r="41" spans="2:2" s="17" customFormat="1">
      <c r="B41" s="16"/>
    </row>
    <row r="42" spans="2:2" s="17" customFormat="1">
      <c r="B42" s="15"/>
    </row>
    <row r="43" spans="2:2" s="17" customFormat="1">
      <c r="B43" s="15"/>
    </row>
    <row r="44" spans="2:2" s="17" customFormat="1">
      <c r="B44" s="15"/>
    </row>
    <row r="45" spans="2:2" s="17" customFormat="1">
      <c r="B45" s="15"/>
    </row>
    <row r="46" spans="2:2" s="17" customFormat="1">
      <c r="B46" s="15"/>
    </row>
    <row r="47" spans="2:2" s="17" customFormat="1">
      <c r="B47" s="15"/>
    </row>
    <row r="48" spans="2:2" s="17" customFormat="1">
      <c r="B48" s="15"/>
    </row>
    <row r="49" spans="2:2" s="17" customFormat="1">
      <c r="B49" s="15"/>
    </row>
    <row r="50" spans="2:2" s="17" customFormat="1">
      <c r="B50" s="15"/>
    </row>
    <row r="51" spans="2:2" s="17" customFormat="1">
      <c r="B51" s="15"/>
    </row>
    <row r="52" spans="2:2" s="17" customFormat="1"/>
    <row r="53" spans="2:2" s="17" customFormat="1"/>
    <row r="54" spans="2:2" s="17" customFormat="1"/>
    <row r="55" spans="2:2" s="17" customFormat="1"/>
    <row r="56" spans="2:2" s="17" customFormat="1"/>
    <row r="57" spans="2:2" s="17" customFormat="1"/>
  </sheetData>
  <pageMargins left="0.7" right="0.7" top="0.75" bottom="0.75" header="0.3" footer="0.3"/>
  <pageSetup paperSize="9"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9</vt:i4>
      </vt:variant>
    </vt:vector>
  </HeadingPairs>
  <TitlesOfParts>
    <vt:vector size="9" baseType="lpstr">
      <vt:lpstr>data</vt:lpstr>
      <vt:lpstr>method</vt:lpstr>
      <vt:lpstr>Sheet2</vt:lpstr>
      <vt:lpstr>init_spend</vt:lpstr>
      <vt:lpstr>coef</vt:lpstr>
      <vt:lpstr>chnadstocked</vt:lpstr>
      <vt:lpstr>Sheet7</vt:lpstr>
      <vt:lpstr>parameter</vt:lpstr>
      <vt:lpstr>result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Liu, Yan(AWF)</dc:creator>
  <cp:lastModifiedBy>Liu, Yan(AWF)</cp:lastModifiedBy>
  <dcterms:created xsi:type="dcterms:W3CDTF">2021-02-07T12:10:11Z</dcterms:created>
  <dcterms:modified xsi:type="dcterms:W3CDTF">2021-05-10T09:06:09Z</dcterms:modified>
</cp:coreProperties>
</file>